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прил4" sheetId="1" r:id="rId1"/>
  </sheets>
  <definedNames>
    <definedName name="_xlnm.Print_Titles" localSheetId="0">прил4!$14:$15</definedName>
  </definedNames>
  <calcPr calcId="124519"/>
</workbook>
</file>

<file path=xl/calcChain.xml><?xml version="1.0" encoding="utf-8"?>
<calcChain xmlns="http://schemas.openxmlformats.org/spreadsheetml/2006/main">
  <c r="H140" i="1"/>
  <c r="I140"/>
  <c r="G140"/>
  <c r="I66" l="1"/>
  <c r="I65" s="1"/>
  <c r="I64" s="1"/>
  <c r="H66"/>
  <c r="H65" s="1"/>
  <c r="H64" s="1"/>
  <c r="G66"/>
  <c r="G65" s="1"/>
  <c r="G64" s="1"/>
  <c r="G89" l="1"/>
  <c r="G88" s="1"/>
  <c r="H89"/>
  <c r="H88" s="1"/>
  <c r="I89"/>
  <c r="I88" s="1"/>
  <c r="I146" l="1"/>
  <c r="I145" s="1"/>
  <c r="H146"/>
  <c r="H145" s="1"/>
  <c r="G146"/>
  <c r="G145" s="1"/>
  <c r="I34" l="1"/>
  <c r="I33" s="1"/>
  <c r="H34"/>
  <c r="H33" s="1"/>
  <c r="G34"/>
  <c r="G33" s="1"/>
  <c r="I143"/>
  <c r="H143"/>
  <c r="G143"/>
  <c r="H98"/>
  <c r="H97" s="1"/>
  <c r="I98"/>
  <c r="I97" s="1"/>
  <c r="G98"/>
  <c r="G97" s="1"/>
  <c r="H52"/>
  <c r="H51" s="1"/>
  <c r="I52"/>
  <c r="I51" s="1"/>
  <c r="G52"/>
  <c r="G51" s="1"/>
  <c r="H40"/>
  <c r="H39" s="1"/>
  <c r="H38" s="1"/>
  <c r="H37" s="1"/>
  <c r="H36" s="1"/>
  <c r="I40"/>
  <c r="I39" s="1"/>
  <c r="I38" s="1"/>
  <c r="I37" s="1"/>
  <c r="I36" s="1"/>
  <c r="G40"/>
  <c r="G39" s="1"/>
  <c r="G38" l="1"/>
  <c r="G37" s="1"/>
  <c r="G36" s="1"/>
  <c r="H115"/>
  <c r="H114" s="1"/>
  <c r="I115"/>
  <c r="I114" s="1"/>
  <c r="H101" l="1"/>
  <c r="H100" s="1"/>
  <c r="I101"/>
  <c r="I100" s="1"/>
  <c r="G101"/>
  <c r="G100" s="1"/>
  <c r="H92"/>
  <c r="H91" s="1"/>
  <c r="I92"/>
  <c r="I91" s="1"/>
  <c r="G92"/>
  <c r="G91" s="1"/>
  <c r="G124" l="1"/>
  <c r="G123" s="1"/>
  <c r="H124"/>
  <c r="H123" s="1"/>
  <c r="I124"/>
  <c r="I123" s="1"/>
  <c r="H82"/>
  <c r="H81" s="1"/>
  <c r="H80" s="1"/>
  <c r="I82"/>
  <c r="I81" s="1"/>
  <c r="I80" s="1"/>
  <c r="H26"/>
  <c r="I26"/>
  <c r="I75"/>
  <c r="H75"/>
  <c r="I141"/>
  <c r="H141"/>
  <c r="G141"/>
  <c r="G135"/>
  <c r="G134" s="1"/>
  <c r="I132"/>
  <c r="I131" s="1"/>
  <c r="H132"/>
  <c r="H131" s="1"/>
  <c r="G132"/>
  <c r="G131" s="1"/>
  <c r="I121"/>
  <c r="I120" s="1"/>
  <c r="I119" s="1"/>
  <c r="I118" s="1"/>
  <c r="H121"/>
  <c r="H120" s="1"/>
  <c r="H119" s="1"/>
  <c r="H118" s="1"/>
  <c r="G121"/>
  <c r="G120" s="1"/>
  <c r="G119" s="1"/>
  <c r="G118" s="1"/>
  <c r="G115"/>
  <c r="G114" s="1"/>
  <c r="I112"/>
  <c r="I111" s="1"/>
  <c r="H112"/>
  <c r="H111" s="1"/>
  <c r="G112"/>
  <c r="G111" s="1"/>
  <c r="I109"/>
  <c r="I108" s="1"/>
  <c r="H109"/>
  <c r="H108" s="1"/>
  <c r="G109"/>
  <c r="G108" s="1"/>
  <c r="I104"/>
  <c r="I103" s="1"/>
  <c r="H104"/>
  <c r="H103" s="1"/>
  <c r="G104"/>
  <c r="G103" s="1"/>
  <c r="I95"/>
  <c r="I94" s="1"/>
  <c r="H95"/>
  <c r="H94" s="1"/>
  <c r="G95"/>
  <c r="G94" s="1"/>
  <c r="G82"/>
  <c r="G81" s="1"/>
  <c r="G80" s="1"/>
  <c r="G75"/>
  <c r="I73"/>
  <c r="H73"/>
  <c r="G73"/>
  <c r="I60"/>
  <c r="I59" s="1"/>
  <c r="H60"/>
  <c r="H59" s="1"/>
  <c r="G60"/>
  <c r="I57"/>
  <c r="H57"/>
  <c r="G57"/>
  <c r="I55"/>
  <c r="H55"/>
  <c r="G55"/>
  <c r="I46"/>
  <c r="I45" s="1"/>
  <c r="H46"/>
  <c r="H45" s="1"/>
  <c r="G46"/>
  <c r="G45" s="1"/>
  <c r="I31"/>
  <c r="I30" s="1"/>
  <c r="H31"/>
  <c r="H30" s="1"/>
  <c r="G31"/>
  <c r="G30" s="1"/>
  <c r="G26"/>
  <c r="I24"/>
  <c r="H24"/>
  <c r="G24"/>
  <c r="I22"/>
  <c r="H22"/>
  <c r="G22"/>
  <c r="I87" l="1"/>
  <c r="I86" s="1"/>
  <c r="I85" s="1"/>
  <c r="G72"/>
  <c r="G87"/>
  <c r="G86" s="1"/>
  <c r="G85" s="1"/>
  <c r="H87"/>
  <c r="H86" s="1"/>
  <c r="H85" s="1"/>
  <c r="G42"/>
  <c r="G44"/>
  <c r="G43" s="1"/>
  <c r="I42"/>
  <c r="I44"/>
  <c r="I43" s="1"/>
  <c r="H42"/>
  <c r="H44"/>
  <c r="H43" s="1"/>
  <c r="I72"/>
  <c r="I71" s="1"/>
  <c r="I70" s="1"/>
  <c r="H130"/>
  <c r="H129" s="1"/>
  <c r="H128" s="1"/>
  <c r="G130"/>
  <c r="G129" s="1"/>
  <c r="G128" s="1"/>
  <c r="I130"/>
  <c r="I129" s="1"/>
  <c r="I128" s="1"/>
  <c r="H139"/>
  <c r="H138" s="1"/>
  <c r="H137" s="1"/>
  <c r="I139"/>
  <c r="I138" s="1"/>
  <c r="I137" s="1"/>
  <c r="H79"/>
  <c r="H78" s="1"/>
  <c r="H77" s="1"/>
  <c r="H117"/>
  <c r="I117"/>
  <c r="G117"/>
  <c r="G54"/>
  <c r="I54"/>
  <c r="I50" s="1"/>
  <c r="H54"/>
  <c r="H50" s="1"/>
  <c r="I21"/>
  <c r="I20" s="1"/>
  <c r="G59"/>
  <c r="H72"/>
  <c r="H21"/>
  <c r="H20" s="1"/>
  <c r="G21"/>
  <c r="G20" s="1"/>
  <c r="G50" l="1"/>
  <c r="G49" s="1"/>
  <c r="G48" s="1"/>
  <c r="I69"/>
  <c r="I68" s="1"/>
  <c r="G84"/>
  <c r="I49"/>
  <c r="I48" s="1"/>
  <c r="H49"/>
  <c r="H48" s="1"/>
  <c r="H19"/>
  <c r="H18" s="1"/>
  <c r="H69"/>
  <c r="H68" s="1"/>
  <c r="H71"/>
  <c r="H70" s="1"/>
  <c r="G69"/>
  <c r="G68" s="1"/>
  <c r="G71"/>
  <c r="G70" s="1"/>
  <c r="I127"/>
  <c r="G139"/>
  <c r="G138" s="1"/>
  <c r="G137" s="1"/>
  <c r="G127" s="1"/>
  <c r="H127"/>
  <c r="G79"/>
  <c r="G78" s="1"/>
  <c r="G77" s="1"/>
  <c r="I84"/>
  <c r="I19"/>
  <c r="I18" s="1"/>
  <c r="I79"/>
  <c r="I78" s="1"/>
  <c r="I77" s="1"/>
  <c r="H84"/>
  <c r="G19"/>
  <c r="G18" s="1"/>
  <c r="G17" l="1"/>
  <c r="G16" s="1"/>
  <c r="I17"/>
  <c r="H17"/>
  <c r="I16" l="1"/>
  <c r="I148" s="1"/>
  <c r="H16"/>
  <c r="H148" s="1"/>
  <c r="G148"/>
</calcChain>
</file>

<file path=xl/sharedStrings.xml><?xml version="1.0" encoding="utf-8"?>
<sst xmlns="http://schemas.openxmlformats.org/spreadsheetml/2006/main" count="588" uniqueCount="134">
  <si>
    <t>к решению Собрания депутатов</t>
  </si>
  <si>
    <t>"О бюджете Черноозерского сельского поселения</t>
  </si>
  <si>
    <t>Звениговского муниципального района</t>
  </si>
  <si>
    <t xml:space="preserve">Наименование </t>
  </si>
  <si>
    <t>Рз</t>
  </si>
  <si>
    <t>Пз</t>
  </si>
  <si>
    <t>ЦС</t>
  </si>
  <si>
    <t>ВР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</si>
  <si>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</si>
  <si>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</si>
  <si>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</si>
  <si>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</si>
  <si>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</si>
  <si>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</si>
  <si>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</si>
  <si>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</si>
  <si>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</si>
  <si>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</si>
  <si>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</si>
  <si>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</si>
  <si>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</si>
  <si>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</si>
  <si>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</si>
  <si>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</si>
  <si>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</si>
  <si>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</si>
  <si>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</si>
  <si>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</si>
  <si>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Обеспечение проведения выборов и референдумов</t>
  </si>
  <si>
    <t>07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</si>
  <si>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</si>
  <si>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</si>
  <si>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</si>
  <si>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</si>
  <si>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</si>
  <si>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</si>
  <si>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Выполнение других обязательств органов местного самоуправления</t>
  </si>
  <si>
    <t>9990026110</t>
  </si>
  <si>
    <t xml:space="preserve">Исполнение судебных актов </t>
  </si>
  <si>
    <t>830</t>
  </si>
  <si>
    <t>Условно утверждаемые расходы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</si>
  <si>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</si>
  <si>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</si>
  <si>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</si>
  <si>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поселений,муниципальных и городских округов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</si>
  <si>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</si>
  <si>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</si>
  <si>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</si>
  <si>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Дорожное хозяйство (дорожные фонды)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</si>
  <si>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</si>
  <si>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</si>
  <si>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</si>
  <si>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Ч110127540</t>
  </si>
  <si>
    <t>9990027540</t>
  </si>
  <si>
    <t>Исполнение судебных актов</t>
  </si>
  <si>
    <t>Софинансирование на мероприятия в отношении автомобильных дорог общего пользования местного значения</t>
  </si>
  <si>
    <t>Ч110127550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</si>
  <si>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</si>
  <si>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Ч110127560</t>
  </si>
  <si>
    <t>Другие вопросы в области национальной экономики</t>
  </si>
  <si>
    <t>12</t>
  </si>
  <si>
    <t>05</t>
  </si>
  <si>
    <t>Мероприятия в области коммунального хозяйства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</si>
  <si>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</si>
  <si>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9990029400</t>
  </si>
  <si>
    <t>Благоустройство</t>
  </si>
  <si>
    <t>Актуализация правил землепользования и застройки муниципальных образований Республики Марий Эл</t>
  </si>
  <si>
    <t>Ч130229000</t>
  </si>
  <si>
    <t>Центральный аппарат</t>
  </si>
  <si>
    <t>Ч140626020</t>
  </si>
  <si>
    <t>Ч140626030</t>
  </si>
  <si>
    <t>Резервные фонды местных администраций</t>
  </si>
  <si>
    <t>Ч140626050</t>
  </si>
  <si>
    <t>Содержание имущества казны</t>
  </si>
  <si>
    <t>Ч140626080</t>
  </si>
  <si>
    <t>Ч140426600</t>
  </si>
  <si>
    <t>Ч140426700</t>
  </si>
  <si>
    <t>Осуществление целевых мероприятий в отношении автомобильных дорог общего пользования местного значения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</si>
  <si>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</si>
  <si>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Ч140426701</t>
  </si>
  <si>
    <t>Ч140426710</t>
  </si>
  <si>
    <t>Ч140426711</t>
  </si>
  <si>
    <t>Жилищное хозяйство</t>
  </si>
  <si>
    <t>Ч140726520</t>
  </si>
  <si>
    <t>Ч140526800</t>
  </si>
  <si>
    <t>9990026150</t>
  </si>
  <si>
    <t>Ч140651180</t>
  </si>
  <si>
    <t>2025 год</t>
  </si>
  <si>
    <t>2026 год</t>
  </si>
  <si>
    <t>Глава местной администрации (исполнительно-распорядительного органа муниципального образования)</t>
  </si>
  <si>
    <t>Организация освещения улиц в населенных пунктах поселения</t>
  </si>
  <si>
    <t>Ремонт автомобильных дорог общего пользования за счет финансовой помощи из бюджета Звениговского района</t>
  </si>
  <si>
    <t>Ч140426732</t>
  </si>
  <si>
    <t>Формирование системы документов территориального планирования</t>
  </si>
  <si>
    <t>Ч140626070</t>
  </si>
  <si>
    <t>Гл</t>
  </si>
  <si>
    <t>Ведомственная структура</t>
  </si>
  <si>
    <t xml:space="preserve">расходов бюджета Черноозерского сельского поселения </t>
  </si>
  <si>
    <t xml:space="preserve">     Приложение № 4</t>
  </si>
  <si>
    <t>Черноозерская сельская администрация Звениговского муниципального района Республики Марий Эл</t>
  </si>
  <si>
    <t>Обеспечение подготовки и проведение муниципальных выборов</t>
  </si>
  <si>
    <t>Ч140626170</t>
  </si>
  <si>
    <t>Оценка недвижимости, признание прав и регулирование отношений по муниципальной собствености</t>
  </si>
  <si>
    <t>Ч140626060</t>
  </si>
  <si>
    <t>Ч140426730</t>
  </si>
  <si>
    <t>Поощрение за достижение показателей деятельности органов исполнительной власти субъектов Российской Федерации</t>
  </si>
  <si>
    <t>Ч140655490</t>
  </si>
  <si>
    <t>ВСЕГО РАСХОДОВ</t>
  </si>
  <si>
    <t>Прочие мероприятия по благоустройству территории поселения</t>
  </si>
  <si>
    <t>Ч140526850</t>
  </si>
  <si>
    <t>(тыс.рублей)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</si>
  <si>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</si>
  <si>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</si>
  <si>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</si>
  <si>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</si>
  <si>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</si>
  <si>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Комплекс процессных мероприятий "Обеспечение деятельности администрации"</t>
  </si>
  <si>
    <t>Комплекс процессных мероприятий «Безопасность жизнедеятельности поселения»</t>
  </si>
  <si>
    <t>Комплекс процессных мероприятий "Развитие жилищной и коммунальной инфраструктуры"</t>
  </si>
  <si>
    <t>Комплекс процессных мероприятий "Благоустройство территории поселения"</t>
  </si>
  <si>
    <t>Непрограммные расходы</t>
  </si>
  <si>
    <t>9000000000</t>
  </si>
  <si>
    <t>Ч100000000</t>
  </si>
  <si>
    <t>Ч140600000</t>
  </si>
  <si>
    <t>Ч140400000</t>
  </si>
  <si>
    <t>Ч140700000</t>
  </si>
  <si>
    <t>Ч140500000</t>
  </si>
  <si>
    <t>Республики Марий Эл на 2025 год</t>
  </si>
  <si>
    <t>и плановый период 2026 и 2027 годов"</t>
  </si>
  <si>
    <t>на 2025 год и на плановый период 2026 и 2027 годов</t>
  </si>
  <si>
    <t>2027 год</t>
  </si>
  <si>
    <t>Ч140626110</t>
  </si>
  <si>
    <t>Муниципальная программа «Развитие территории в Черноозерском сельском поселении Звениговского района Республики Марий Эл на 2022-2030 годы»</t>
  </si>
  <si>
    <t>(в редакции решения от " 29 " сентября 2025 года № 52)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</si>
</sst>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</font>
    <font>
      <sz val="10"/>
      <name val="Arial Cyr"/>
    </font>
    <font>
      <sz val="14"/>
      <name val="Times New Roman"/>
      <family val="1"/>
      <charset val="204"/>
    </font>
    <font>
      <b/>
      <sz val="12"/>
      <name val="Arial Cy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4">
    <xf numFmtId="0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2" fillId="3" borderId="0" xfId="0" applyNumberFormat="1" applyFont="1" applyFill="1"/>
    <xf numFmtId="0" fontId="2" fillId="3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vertical="top"/>
    </xf>
    <xf numFmtId="0" fontId="3" fillId="3" borderId="0" xfId="0" applyNumberFormat="1" applyFont="1" applyFill="1" applyAlignment="1">
      <alignment horizontal="center"/>
    </xf>
    <xf numFmtId="0" fontId="4" fillId="3" borderId="0" xfId="0" applyNumberFormat="1" applyFont="1" applyFill="1" applyAlignment="1">
      <alignment horizontal="center"/>
    </xf>
    <xf numFmtId="49" fontId="2" fillId="2" borderId="0" xfId="0" applyNumberFormat="1" applyFont="1" applyFill="1" applyAlignment="1">
      <alignment horizontal="center" vertical="center" shrinkToFit="1"/>
    </xf>
    <xf numFmtId="0" fontId="1" fillId="2" borderId="0" xfId="0" applyNumberFormat="1" applyFont="1" applyFill="1"/>
    <xf numFmtId="0" fontId="5" fillId="0" borderId="0" xfId="0" applyNumberFormat="1" applyFont="1"/>
    <xf numFmtId="0" fontId="1" fillId="3" borderId="0" xfId="0" applyNumberFormat="1" applyFont="1" applyFill="1"/>
    <xf numFmtId="0" fontId="1" fillId="3" borderId="0" xfId="0" applyNumberFormat="1" applyFont="1" applyFill="1" applyAlignment="1">
      <alignment horizontal="center"/>
    </xf>
    <xf numFmtId="164" fontId="5" fillId="3" borderId="0" xfId="0" applyNumberFormat="1" applyFont="1" applyFill="1" applyAlignment="1">
      <alignment vertical="center"/>
    </xf>
    <xf numFmtId="164" fontId="5" fillId="0" borderId="0" xfId="0" applyNumberFormat="1" applyFont="1"/>
    <xf numFmtId="164" fontId="6" fillId="2" borderId="0" xfId="0" applyNumberFormat="1" applyFont="1" applyFill="1" applyAlignment="1">
      <alignment horizontal="center" vertical="center" shrinkToFi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0" fontId="6" fillId="3" borderId="0" xfId="0" applyNumberFormat="1" applyFont="1" applyFill="1" applyAlignment="1">
      <alignment horizontal="right"/>
    </xf>
    <xf numFmtId="0" fontId="6" fillId="3" borderId="0" xfId="0" applyNumberFormat="1" applyFont="1" applyFill="1" applyAlignment="1">
      <alignment horizontal="center"/>
    </xf>
    <xf numFmtId="0" fontId="1" fillId="4" borderId="0" xfId="0" applyNumberFormat="1" applyFont="1" applyFill="1"/>
    <xf numFmtId="0" fontId="7" fillId="2" borderId="0" xfId="0" applyNumberFormat="1" applyFont="1" applyFill="1" applyAlignment="1">
      <alignment horizontal="left" vertical="top" wrapText="1"/>
    </xf>
    <xf numFmtId="0" fontId="6" fillId="2" borderId="0" xfId="0" applyNumberFormat="1" applyFont="1" applyFill="1" applyAlignment="1">
      <alignment horizontal="left" vertical="top" wrapText="1"/>
    </xf>
    <xf numFmtId="0" fontId="6" fillId="2" borderId="0" xfId="0" applyNumberFormat="1" applyFont="1" applyFill="1" applyAlignment="1">
      <alignment horizontal="left" vertical="top"/>
    </xf>
    <xf numFmtId="0" fontId="6" fillId="0" borderId="0" xfId="0" applyNumberFormat="1" applyFont="1" applyFill="1" applyAlignment="1">
      <alignment horizontal="left" vertical="top" wrapText="1"/>
    </xf>
    <xf numFmtId="0" fontId="8" fillId="2" borderId="0" xfId="0" applyNumberFormat="1" applyFont="1" applyFill="1" applyAlignment="1">
      <alignment horizontal="left" vertical="top" wrapText="1"/>
    </xf>
    <xf numFmtId="0" fontId="8" fillId="2" borderId="0" xfId="0" applyNumberFormat="1" applyFont="1" applyFill="1" applyAlignment="1">
      <alignment horizontal="left" vertical="top"/>
    </xf>
    <xf numFmtId="0" fontId="2" fillId="2" borderId="0" xfId="0" applyNumberFormat="1" applyFont="1" applyFill="1" applyAlignment="1">
      <alignment horizontal="left" vertical="top" wrapText="1"/>
    </xf>
    <xf numFmtId="0" fontId="6" fillId="2" borderId="0" xfId="0" applyNumberFormat="1" applyFont="1" applyFill="1" applyAlignment="1">
      <alignment horizontal="center" vertical="top" wrapText="1"/>
    </xf>
    <xf numFmtId="49" fontId="6" fillId="2" borderId="0" xfId="0" applyNumberFormat="1" applyFont="1" applyFill="1" applyAlignment="1">
      <alignment horizontal="center" vertical="top" shrinkToFit="1"/>
    </xf>
    <xf numFmtId="49" fontId="6" fillId="2" borderId="0" xfId="0" applyNumberFormat="1" applyFont="1" applyFill="1" applyAlignment="1">
      <alignment horizontal="center" vertical="top"/>
    </xf>
    <xf numFmtId="49" fontId="6" fillId="0" borderId="0" xfId="0" applyNumberFormat="1" applyFont="1" applyFill="1" applyAlignment="1">
      <alignment horizontal="center" vertical="top"/>
    </xf>
    <xf numFmtId="1" fontId="7" fillId="0" borderId="0" xfId="0" applyNumberFormat="1" applyFont="1" applyAlignment="1">
      <alignment horizontal="center" vertical="top" shrinkToFit="1"/>
    </xf>
    <xf numFmtId="49" fontId="2" fillId="2" borderId="0" xfId="0" applyNumberFormat="1" applyFont="1" applyFill="1" applyAlignment="1">
      <alignment horizontal="center" vertical="top"/>
    </xf>
    <xf numFmtId="49" fontId="2" fillId="2" borderId="0" xfId="0" applyNumberFormat="1" applyFont="1" applyFill="1" applyAlignment="1">
      <alignment horizontal="center" vertical="top" shrinkToFit="1"/>
    </xf>
    <xf numFmtId="1" fontId="7" fillId="4" borderId="0" xfId="0" applyNumberFormat="1" applyFont="1" applyFill="1" applyAlignment="1">
      <alignment horizontal="center" vertical="top" shrinkToFit="1"/>
    </xf>
    <xf numFmtId="164" fontId="6" fillId="2" borderId="0" xfId="0" applyNumberFormat="1" applyFont="1" applyFill="1" applyAlignment="1">
      <alignment horizontal="center" vertical="top" shrinkToFit="1"/>
    </xf>
    <xf numFmtId="164" fontId="6" fillId="2" borderId="0" xfId="0" applyNumberFormat="1" applyFont="1" applyFill="1" applyAlignment="1">
      <alignment horizontal="center" vertical="top"/>
    </xf>
    <xf numFmtId="164" fontId="6" fillId="0" borderId="0" xfId="0" applyNumberFormat="1" applyFont="1" applyFill="1" applyAlignment="1">
      <alignment horizontal="center" vertical="top" shrinkToFit="1"/>
    </xf>
    <xf numFmtId="164" fontId="6" fillId="0" borderId="0" xfId="0" applyNumberFormat="1" applyFont="1" applyFill="1" applyAlignment="1">
      <alignment horizontal="center" vertical="top"/>
    </xf>
    <xf numFmtId="164" fontId="2" fillId="2" borderId="0" xfId="0" applyNumberFormat="1" applyFont="1" applyFill="1" applyAlignment="1">
      <alignment horizontal="center" vertical="top" shrinkToFit="1"/>
    </xf>
    <xf numFmtId="164" fontId="2" fillId="2" borderId="0" xfId="0" applyNumberFormat="1" applyFont="1" applyFill="1" applyAlignment="1">
      <alignment horizontal="center" vertical="top"/>
    </xf>
    <xf numFmtId="0" fontId="7" fillId="4" borderId="0" xfId="0" applyFont="1" applyFill="1" applyAlignment="1">
      <alignment horizontal="left" vertical="top" wrapText="1"/>
    </xf>
    <xf numFmtId="49" fontId="7" fillId="4" borderId="0" xfId="0" applyNumberFormat="1" applyFont="1" applyFill="1" applyAlignment="1">
      <alignment horizontal="center" vertical="top" wrapText="1"/>
    </xf>
    <xf numFmtId="49" fontId="6" fillId="4" borderId="0" xfId="0" applyNumberFormat="1" applyFont="1" applyFill="1" applyAlignment="1">
      <alignment horizontal="center" vertical="top" shrinkToFit="1"/>
    </xf>
    <xf numFmtId="164" fontId="7" fillId="4" borderId="0" xfId="0" applyNumberFormat="1" applyFont="1" applyFill="1" applyAlignment="1">
      <alignment horizontal="left" vertical="top" wrapText="1"/>
    </xf>
    <xf numFmtId="164" fontId="6" fillId="4" borderId="0" xfId="0" applyNumberFormat="1" applyFont="1" applyFill="1" applyAlignment="1">
      <alignment horizontal="center" vertical="top" shrinkToFit="1"/>
    </xf>
    <xf numFmtId="164" fontId="7" fillId="4" borderId="0" xfId="0" applyNumberFormat="1" applyFont="1" applyFill="1" applyAlignment="1">
      <alignment horizontal="center" vertical="top" shrinkToFit="1"/>
    </xf>
    <xf numFmtId="0" fontId="7" fillId="4" borderId="0" xfId="0" applyFont="1" applyFill="1" applyAlignment="1">
      <alignment horizontal="center" vertical="top" shrinkToFit="1"/>
    </xf>
    <xf numFmtId="0" fontId="6" fillId="0" borderId="0" xfId="0" applyNumberFormat="1" applyFont="1" applyFill="1" applyAlignment="1">
      <alignment horizontal="center" vertical="top" wrapText="1"/>
    </xf>
    <xf numFmtId="49" fontId="6" fillId="0" borderId="0" xfId="0" applyNumberFormat="1" applyFont="1" applyFill="1" applyAlignment="1">
      <alignment horizontal="center" vertical="top" shrinkToFit="1"/>
    </xf>
    <xf numFmtId="0" fontId="1" fillId="0" borderId="0" xfId="0" applyNumberFormat="1" applyFont="1" applyFill="1"/>
    <xf numFmtId="164" fontId="1" fillId="0" borderId="0" xfId="0" applyNumberFormat="1" applyFont="1"/>
    <xf numFmtId="0" fontId="5" fillId="0" borderId="0" xfId="0" applyNumberFormat="1" applyFont="1" applyFill="1"/>
    <xf numFmtId="0" fontId="7" fillId="0" borderId="0" xfId="0" applyNumberFormat="1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horizontal="left" vertical="top" wrapText="1"/>
    </xf>
    <xf numFmtId="49" fontId="6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left" vertical="top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/>
    </xf>
    <xf numFmtId="0" fontId="6" fillId="2" borderId="5" xfId="0" applyNumberFormat="1" applyFont="1" applyFill="1" applyBorder="1" applyAlignment="1">
      <alignment horizontal="center" vertical="center"/>
    </xf>
    <xf numFmtId="0" fontId="6" fillId="2" borderId="6" xfId="0" applyNumberFormat="1" applyFont="1" applyFill="1" applyBorder="1" applyAlignment="1">
      <alignment horizontal="center" vertical="center"/>
    </xf>
    <xf numFmtId="0" fontId="6" fillId="2" borderId="3" xfId="0" applyNumberFormat="1" applyFont="1" applyFill="1" applyBorder="1" applyAlignment="1">
      <alignment horizontal="center" vertical="center"/>
    </xf>
    <xf numFmtId="0" fontId="1" fillId="3" borderId="0" xfId="0" applyNumberFormat="1" applyFont="1" applyFill="1" applyAlignment="1">
      <alignment horizontal="left" wrapText="1"/>
    </xf>
    <xf numFmtId="0" fontId="6" fillId="2" borderId="0" xfId="0" applyNumberFormat="1" applyFont="1" applyFill="1" applyAlignment="1">
      <alignment horizontal="left" vertical="center"/>
    </xf>
    <xf numFmtId="0" fontId="6" fillId="2" borderId="0" xfId="0" applyNumberFormat="1" applyFont="1" applyFill="1" applyAlignment="1">
      <alignment horizontal="right"/>
    </xf>
    <xf numFmtId="0" fontId="4" fillId="3" borderId="0" xfId="0" applyNumberFormat="1" applyFont="1" applyFill="1" applyAlignment="1">
      <alignment horizontal="center"/>
    </xf>
    <xf numFmtId="0" fontId="6" fillId="2" borderId="0" xfId="0" applyNumberFormat="1" applyFont="1" applyFill="1" applyAlignment="1">
      <alignment horizontal="center" vertical="top"/>
    </xf>
    <xf numFmtId="0" fontId="2" fillId="2" borderId="0" xfId="0" applyNumberFormat="1" applyFont="1" applyFill="1" applyAlignment="1">
      <alignment horizontal="right"/>
    </xf>
    <xf numFmtId="0" fontId="6" fillId="3" borderId="0" xfId="0" applyNumberFormat="1" applyFont="1" applyFill="1" applyAlignment="1">
      <alignment horizontal="right" vertical="center"/>
    </xf>
    <xf numFmtId="0" fontId="6" fillId="0" borderId="0" xfId="0" applyNumberFormat="1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0"/>
  <sheetViews>
    <sheetView tabSelected="1" zoomScale="93" zoomScaleNormal="93" workbookViewId="0">
      <selection activeCell="A9" sqref="A9:I9"/>
    </sheetView>
  </sheetViews>
  <sheetFormatPr defaultColWidth="9" defaultRowHeight="12.75" outlineLevelRow="5"/>
  <cols>
    <col min="1" max="1" width="61.42578125" customWidth="1"/>
    <col min="2" max="2" width="9.85546875" style="1" customWidth="1"/>
    <col min="3" max="3" width="6.42578125" customWidth="1"/>
    <col min="4" max="4" width="6.85546875" customWidth="1"/>
    <col min="5" max="5" width="16.42578125" style="1" customWidth="1"/>
    <col min="6" max="6" width="9" customWidth="1"/>
    <col min="7" max="7" width="14.28515625" customWidth="1"/>
    <col min="8" max="8" width="12.5703125" customWidth="1"/>
    <col min="9" max="9" width="12" customWidth="1"/>
    <col min="14" max="14" width="5.42578125" customWidth="1"/>
  </cols>
  <sheetData>
    <row r="1" spans="1:16" ht="18.75">
      <c r="A1" s="68" t="s">
        <v>98</v>
      </c>
      <c r="B1" s="68"/>
      <c r="C1" s="68"/>
      <c r="D1" s="68"/>
      <c r="E1" s="68"/>
      <c r="F1" s="68"/>
      <c r="G1" s="68"/>
      <c r="H1" s="68"/>
      <c r="I1" s="68"/>
      <c r="J1" s="71"/>
      <c r="K1" s="71"/>
      <c r="L1" s="71"/>
      <c r="M1" s="71"/>
      <c r="N1" s="71"/>
      <c r="O1" s="71"/>
    </row>
    <row r="2" spans="1:16" ht="18.75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71"/>
      <c r="K2" s="71"/>
      <c r="L2" s="71"/>
      <c r="M2" s="71"/>
      <c r="N2" s="71"/>
      <c r="O2" s="71"/>
    </row>
    <row r="3" spans="1:16" ht="18.75">
      <c r="A3" s="68" t="s">
        <v>1</v>
      </c>
      <c r="B3" s="68"/>
      <c r="C3" s="68"/>
      <c r="D3" s="68"/>
      <c r="E3" s="68"/>
      <c r="F3" s="68"/>
      <c r="G3" s="68"/>
      <c r="H3" s="68"/>
      <c r="I3" s="68"/>
      <c r="J3" s="71"/>
      <c r="K3" s="71"/>
      <c r="L3" s="71"/>
      <c r="M3" s="71"/>
      <c r="N3" s="71"/>
      <c r="O3" s="71"/>
    </row>
    <row r="4" spans="1:16" ht="18.75">
      <c r="A4" s="68" t="s">
        <v>2</v>
      </c>
      <c r="B4" s="68"/>
      <c r="C4" s="68"/>
      <c r="D4" s="68"/>
      <c r="E4" s="68"/>
      <c r="F4" s="68"/>
      <c r="G4" s="68"/>
      <c r="H4" s="68"/>
      <c r="I4" s="68"/>
      <c r="J4" s="2"/>
      <c r="K4" s="2"/>
      <c r="L4" s="2"/>
      <c r="M4" s="2"/>
      <c r="N4" s="2"/>
      <c r="O4" s="2"/>
    </row>
    <row r="5" spans="1:16" ht="18.75">
      <c r="A5" s="19"/>
      <c r="B5" s="20"/>
      <c r="C5" s="72" t="s">
        <v>127</v>
      </c>
      <c r="D5" s="72"/>
      <c r="E5" s="72"/>
      <c r="F5" s="72"/>
      <c r="G5" s="72"/>
      <c r="H5" s="72"/>
      <c r="I5" s="72"/>
      <c r="J5" s="3"/>
      <c r="K5" s="3"/>
      <c r="L5" s="3"/>
      <c r="M5" s="3"/>
      <c r="N5" s="3"/>
      <c r="O5" s="3"/>
    </row>
    <row r="6" spans="1:16" ht="18.75">
      <c r="A6" s="73" t="s">
        <v>128</v>
      </c>
      <c r="B6" s="73"/>
      <c r="C6" s="73"/>
      <c r="D6" s="73"/>
      <c r="E6" s="73"/>
      <c r="F6" s="73"/>
      <c r="G6" s="73"/>
      <c r="H6" s="73"/>
      <c r="I6" s="73"/>
      <c r="J6" s="4"/>
      <c r="K6" s="4"/>
      <c r="L6" s="3"/>
      <c r="M6" s="3"/>
      <c r="N6" s="3"/>
      <c r="O6" s="3"/>
    </row>
    <row r="7" spans="1:16" ht="18.75">
      <c r="A7" s="71" t="s">
        <v>133</v>
      </c>
      <c r="B7" s="68"/>
      <c r="C7" s="68"/>
      <c r="D7" s="68"/>
      <c r="E7" s="68"/>
      <c r="F7" s="68"/>
      <c r="G7" s="68"/>
      <c r="H7" s="68"/>
      <c r="I7" s="68"/>
      <c r="J7" s="71"/>
      <c r="K7" s="71"/>
      <c r="L7" s="71"/>
      <c r="M7" s="71"/>
      <c r="N7" s="71"/>
      <c r="O7" s="71"/>
    </row>
    <row r="8" spans="1:16" ht="15.75">
      <c r="A8" s="5"/>
      <c r="B8" s="5"/>
      <c r="C8" s="5"/>
      <c r="D8" s="5"/>
      <c r="E8" s="5"/>
      <c r="F8" s="5"/>
      <c r="G8" s="5"/>
    </row>
    <row r="9" spans="1:16" ht="18.75">
      <c r="A9" s="70" t="s">
        <v>96</v>
      </c>
      <c r="B9" s="70"/>
      <c r="C9" s="70"/>
      <c r="D9" s="70"/>
      <c r="E9" s="70"/>
      <c r="F9" s="70"/>
      <c r="G9" s="70"/>
      <c r="H9" s="70"/>
      <c r="I9" s="70"/>
      <c r="J9" s="69"/>
      <c r="K9" s="69"/>
      <c r="L9" s="69"/>
      <c r="M9" s="69"/>
      <c r="N9" s="69"/>
      <c r="O9" s="69"/>
      <c r="P9" s="5"/>
    </row>
    <row r="10" spans="1:16" ht="18.75" customHeight="1">
      <c r="A10" s="70" t="s">
        <v>97</v>
      </c>
      <c r="B10" s="70"/>
      <c r="C10" s="70"/>
      <c r="D10" s="70"/>
      <c r="E10" s="70"/>
      <c r="F10" s="70"/>
      <c r="G10" s="70"/>
      <c r="H10" s="70"/>
      <c r="I10" s="70"/>
      <c r="J10" s="69"/>
      <c r="K10" s="69"/>
      <c r="L10" s="69"/>
      <c r="M10" s="69"/>
      <c r="N10" s="69"/>
      <c r="O10" s="69"/>
      <c r="P10" s="69"/>
    </row>
    <row r="11" spans="1:16" ht="18.75" customHeight="1">
      <c r="A11" s="70" t="s">
        <v>129</v>
      </c>
      <c r="B11" s="70"/>
      <c r="C11" s="70"/>
      <c r="D11" s="70"/>
      <c r="E11" s="70"/>
      <c r="F11" s="70"/>
      <c r="G11" s="70"/>
      <c r="H11" s="70"/>
      <c r="I11" s="70"/>
      <c r="J11" s="6"/>
      <c r="K11" s="6"/>
      <c r="L11" s="6"/>
      <c r="M11" s="6"/>
      <c r="N11" s="6"/>
      <c r="O11" s="6"/>
      <c r="P11" s="6"/>
    </row>
    <row r="12" spans="1:16" ht="18.75" customHeight="1">
      <c r="A12" s="70"/>
      <c r="B12" s="70"/>
      <c r="C12" s="70"/>
      <c r="D12" s="70"/>
      <c r="E12" s="70"/>
      <c r="F12" s="70"/>
      <c r="G12" s="70"/>
      <c r="H12" s="70"/>
      <c r="I12" s="70"/>
      <c r="J12" s="6"/>
      <c r="K12" s="6"/>
      <c r="L12" s="6"/>
      <c r="M12" s="6"/>
      <c r="N12" s="6"/>
      <c r="O12" s="6"/>
      <c r="P12" s="6"/>
    </row>
    <row r="13" spans="1:16" ht="18.75">
      <c r="A13" s="68" t="s">
        <v>110</v>
      </c>
      <c r="B13" s="68"/>
      <c r="C13" s="68"/>
      <c r="D13" s="68"/>
      <c r="E13" s="68"/>
      <c r="F13" s="68"/>
      <c r="G13" s="68"/>
      <c r="H13" s="68"/>
      <c r="I13" s="68"/>
    </row>
    <row r="14" spans="1:16" ht="24.75" customHeight="1">
      <c r="A14" s="61" t="s">
        <v>3</v>
      </c>
      <c r="B14" s="64" t="s">
        <v>95</v>
      </c>
      <c r="C14" s="15" t="s">
        <v>4</v>
      </c>
      <c r="D14" s="15" t="s">
        <v>5</v>
      </c>
      <c r="E14" s="15" t="s">
        <v>6</v>
      </c>
      <c r="F14" s="15" t="s">
        <v>7</v>
      </c>
      <c r="G14" s="15" t="s">
        <v>87</v>
      </c>
      <c r="H14" s="16" t="s">
        <v>88</v>
      </c>
      <c r="I14" s="62" t="s">
        <v>130</v>
      </c>
    </row>
    <row r="15" spans="1:16" ht="18.75">
      <c r="A15" s="61">
        <v>1</v>
      </c>
      <c r="B15" s="65">
        <v>2</v>
      </c>
      <c r="C15" s="17">
        <v>3</v>
      </c>
      <c r="D15" s="17">
        <v>4</v>
      </c>
      <c r="E15" s="17">
        <v>5</v>
      </c>
      <c r="F15" s="17">
        <v>6</v>
      </c>
      <c r="G15" s="17">
        <v>7</v>
      </c>
      <c r="H15" s="18">
        <v>8</v>
      </c>
      <c r="I15" s="63">
        <v>9</v>
      </c>
    </row>
    <row r="16" spans="1:16" ht="42.75" customHeight="1" outlineLevel="1">
      <c r="A16" s="23" t="s">
        <v>99</v>
      </c>
      <c r="B16" s="29">
        <v>904</v>
      </c>
      <c r="C16" s="30"/>
      <c r="D16" s="30"/>
      <c r="E16" s="30"/>
      <c r="F16" s="30"/>
      <c r="G16" s="37">
        <f>G17+G68+G84+G127+G77</f>
        <v>3779.91752</v>
      </c>
      <c r="H16" s="37">
        <f t="shared" ref="H16:I16" si="0">H17+H68+H84+H127+H77</f>
        <v>2272.732</v>
      </c>
      <c r="I16" s="37">
        <f t="shared" si="0"/>
        <v>2298.0390000000002</v>
      </c>
    </row>
    <row r="17" spans="1:10" s="52" customFormat="1" ht="18.75" outlineLevel="1">
      <c r="A17" s="25" t="s">
        <v>111</v>
      </c>
      <c r="B17" s="50">
        <v>904</v>
      </c>
      <c r="C17" s="51" t="s">
        <v>8</v>
      </c>
      <c r="D17" s="51"/>
      <c r="E17" s="51"/>
      <c r="F17" s="51"/>
      <c r="G17" s="39">
        <f>G18+G36+G42+G48</f>
        <v>1698.20552</v>
      </c>
      <c r="H17" s="39">
        <f>H18+H36+H42+H48</f>
        <v>1485.2</v>
      </c>
      <c r="I17" s="39">
        <f>I18+I36+I42+I48</f>
        <v>1533.2</v>
      </c>
    </row>
    <row r="18" spans="1:10" ht="78" customHeight="1" outlineLevel="2">
      <c r="A18" s="25" t="s">
        <v>9</v>
      </c>
      <c r="B18" s="29">
        <v>904</v>
      </c>
      <c r="C18" s="30" t="s">
        <v>8</v>
      </c>
      <c r="D18" s="30" t="s">
        <v>10</v>
      </c>
      <c r="E18" s="30"/>
      <c r="F18" s="30"/>
      <c r="G18" s="37">
        <f>G19</f>
        <v>1547.0055199999999</v>
      </c>
      <c r="H18" s="37">
        <f t="shared" ref="H18:I18" si="1">H19</f>
        <v>1428</v>
      </c>
      <c r="I18" s="37">
        <f t="shared" si="1"/>
        <v>1435</v>
      </c>
    </row>
    <row r="19" spans="1:10" s="52" customFormat="1" ht="58.5" customHeight="1" outlineLevel="2">
      <c r="A19" s="56" t="s">
        <v>132</v>
      </c>
      <c r="B19" s="50">
        <v>904</v>
      </c>
      <c r="C19" s="51" t="s">
        <v>8</v>
      </c>
      <c r="D19" s="51" t="s">
        <v>10</v>
      </c>
      <c r="E19" s="51" t="s">
        <v>122</v>
      </c>
      <c r="F19" s="51"/>
      <c r="G19" s="39">
        <f>G20</f>
        <v>1547.0055199999999</v>
      </c>
      <c r="H19" s="39">
        <f t="shared" ref="H19:I19" si="2">H20</f>
        <v>1428</v>
      </c>
      <c r="I19" s="39">
        <f t="shared" si="2"/>
        <v>1435</v>
      </c>
    </row>
    <row r="20" spans="1:10" s="52" customFormat="1" ht="37.5" outlineLevel="2">
      <c r="A20" s="57" t="s">
        <v>116</v>
      </c>
      <c r="B20" s="50">
        <v>904</v>
      </c>
      <c r="C20" s="51" t="s">
        <v>8</v>
      </c>
      <c r="D20" s="51" t="s">
        <v>10</v>
      </c>
      <c r="E20" s="51" t="s">
        <v>123</v>
      </c>
      <c r="F20" s="51"/>
      <c r="G20" s="39">
        <f>G21+G30+G33</f>
        <v>1547.0055199999999</v>
      </c>
      <c r="H20" s="39">
        <f t="shared" ref="H20:I20" si="3">H21+H30+H33</f>
        <v>1428</v>
      </c>
      <c r="I20" s="39">
        <f t="shared" si="3"/>
        <v>1435</v>
      </c>
    </row>
    <row r="21" spans="1:10" ht="18.75" outlineLevel="4">
      <c r="A21" s="23" t="s">
        <v>68</v>
      </c>
      <c r="B21" s="29">
        <v>904</v>
      </c>
      <c r="C21" s="30" t="s">
        <v>8</v>
      </c>
      <c r="D21" s="30" t="s">
        <v>10</v>
      </c>
      <c r="E21" s="30" t="s">
        <v>69</v>
      </c>
      <c r="F21" s="30"/>
      <c r="G21" s="37">
        <f>G22+G24+G26</f>
        <v>614</v>
      </c>
      <c r="H21" s="37">
        <f>H22+H24+H26</f>
        <v>623</v>
      </c>
      <c r="I21" s="37">
        <f>I22+I24+I26</f>
        <v>630</v>
      </c>
    </row>
    <row r="22" spans="1:10" ht="96" customHeight="1" outlineLevel="4">
      <c r="A22" s="23" t="s">
        <v>11</v>
      </c>
      <c r="B22" s="29">
        <v>904</v>
      </c>
      <c r="C22" s="30" t="s">
        <v>8</v>
      </c>
      <c r="D22" s="30" t="s">
        <v>10</v>
      </c>
      <c r="E22" s="30" t="s">
        <v>69</v>
      </c>
      <c r="F22" s="30" t="s">
        <v>12</v>
      </c>
      <c r="G22" s="37">
        <f>G23</f>
        <v>614</v>
      </c>
      <c r="H22" s="37">
        <f>H23</f>
        <v>614</v>
      </c>
      <c r="I22" s="37">
        <f>I23</f>
        <v>614</v>
      </c>
    </row>
    <row r="23" spans="1:10" ht="40.5" customHeight="1" outlineLevel="4">
      <c r="A23" s="23" t="s">
        <v>13</v>
      </c>
      <c r="B23" s="29">
        <v>904</v>
      </c>
      <c r="C23" s="30" t="s">
        <v>8</v>
      </c>
      <c r="D23" s="30" t="s">
        <v>10</v>
      </c>
      <c r="E23" s="30" t="s">
        <v>69</v>
      </c>
      <c r="F23" s="30" t="s">
        <v>14</v>
      </c>
      <c r="G23" s="37">
        <v>614</v>
      </c>
      <c r="H23" s="37">
        <v>614</v>
      </c>
      <c r="I23" s="37">
        <v>614</v>
      </c>
    </row>
    <row r="24" spans="1:10" ht="39.75" customHeight="1" outlineLevel="5">
      <c r="A24" s="23" t="s">
        <v>15</v>
      </c>
      <c r="B24" s="29">
        <v>904</v>
      </c>
      <c r="C24" s="30" t="s">
        <v>8</v>
      </c>
      <c r="D24" s="30" t="s">
        <v>10</v>
      </c>
      <c r="E24" s="30" t="s">
        <v>69</v>
      </c>
      <c r="F24" s="30" t="s">
        <v>16</v>
      </c>
      <c r="G24" s="37">
        <f>G25</f>
        <v>0</v>
      </c>
      <c r="H24" s="37">
        <f>H25</f>
        <v>9</v>
      </c>
      <c r="I24" s="37">
        <f>I25</f>
        <v>16</v>
      </c>
    </row>
    <row r="25" spans="1:10" ht="39.75" customHeight="1" outlineLevel="5">
      <c r="A25" s="23" t="s">
        <v>17</v>
      </c>
      <c r="B25" s="29">
        <v>904</v>
      </c>
      <c r="C25" s="30" t="s">
        <v>8</v>
      </c>
      <c r="D25" s="30" t="s">
        <v>10</v>
      </c>
      <c r="E25" s="30" t="s">
        <v>69</v>
      </c>
      <c r="F25" s="30" t="s">
        <v>18</v>
      </c>
      <c r="G25" s="37">
        <v>0</v>
      </c>
      <c r="H25" s="38">
        <v>9</v>
      </c>
      <c r="I25" s="38">
        <v>16</v>
      </c>
      <c r="J25" s="7"/>
    </row>
    <row r="26" spans="1:10" ht="22.5" hidden="1" customHeight="1" outlineLevel="5">
      <c r="A26" s="24" t="s">
        <v>19</v>
      </c>
      <c r="B26" s="29">
        <v>904</v>
      </c>
      <c r="C26" s="30" t="s">
        <v>8</v>
      </c>
      <c r="D26" s="30" t="s">
        <v>10</v>
      </c>
      <c r="E26" s="30" t="s">
        <v>69</v>
      </c>
      <c r="F26" s="30" t="s">
        <v>20</v>
      </c>
      <c r="G26" s="37">
        <f>G27</f>
        <v>0</v>
      </c>
      <c r="H26" s="37">
        <f t="shared" ref="H26:I26" si="4">H27</f>
        <v>0</v>
      </c>
      <c r="I26" s="37">
        <f t="shared" si="4"/>
        <v>0</v>
      </c>
    </row>
    <row r="27" spans="1:10" ht="21" hidden="1" customHeight="1" outlineLevel="5">
      <c r="A27" s="23" t="s">
        <v>21</v>
      </c>
      <c r="B27" s="29">
        <v>904</v>
      </c>
      <c r="C27" s="30" t="s">
        <v>8</v>
      </c>
      <c r="D27" s="30" t="s">
        <v>10</v>
      </c>
      <c r="E27" s="30" t="s">
        <v>69</v>
      </c>
      <c r="F27" s="30" t="s">
        <v>22</v>
      </c>
      <c r="G27" s="37"/>
      <c r="H27" s="37"/>
      <c r="I27" s="37"/>
    </row>
    <row r="28" spans="1:10" ht="37.5" hidden="1" outlineLevel="5">
      <c r="A28" s="26" t="s">
        <v>23</v>
      </c>
      <c r="B28" s="29">
        <v>904</v>
      </c>
      <c r="C28" s="30" t="s">
        <v>8</v>
      </c>
      <c r="D28" s="30" t="s">
        <v>10</v>
      </c>
      <c r="E28" s="30" t="s">
        <v>24</v>
      </c>
      <c r="F28" s="30" t="s">
        <v>25</v>
      </c>
      <c r="G28" s="37"/>
      <c r="H28" s="38"/>
      <c r="I28" s="38"/>
    </row>
    <row r="29" spans="1:10" ht="18.75" hidden="1" outlineLevel="5">
      <c r="A29" s="27" t="s">
        <v>26</v>
      </c>
      <c r="B29" s="29">
        <v>904</v>
      </c>
      <c r="C29" s="30" t="s">
        <v>8</v>
      </c>
      <c r="D29" s="30" t="s">
        <v>10</v>
      </c>
      <c r="E29" s="30" t="s">
        <v>24</v>
      </c>
      <c r="F29" s="30" t="s">
        <v>27</v>
      </c>
      <c r="G29" s="37"/>
      <c r="H29" s="38"/>
      <c r="I29" s="38"/>
    </row>
    <row r="30" spans="1:10" ht="56.25" customHeight="1" outlineLevel="4" collapsed="1">
      <c r="A30" s="22" t="s">
        <v>89</v>
      </c>
      <c r="B30" s="29">
        <v>904</v>
      </c>
      <c r="C30" s="30" t="s">
        <v>8</v>
      </c>
      <c r="D30" s="30" t="s">
        <v>10</v>
      </c>
      <c r="E30" s="30" t="s">
        <v>70</v>
      </c>
      <c r="F30" s="30"/>
      <c r="G30" s="37">
        <f t="shared" ref="G30:I31" si="5">G31</f>
        <v>805</v>
      </c>
      <c r="H30" s="37">
        <f t="shared" si="5"/>
        <v>805</v>
      </c>
      <c r="I30" s="37">
        <f t="shared" si="5"/>
        <v>805</v>
      </c>
    </row>
    <row r="31" spans="1:10" ht="96" customHeight="1" outlineLevel="4">
      <c r="A31" s="23" t="s">
        <v>11</v>
      </c>
      <c r="B31" s="29">
        <v>904</v>
      </c>
      <c r="C31" s="30" t="s">
        <v>8</v>
      </c>
      <c r="D31" s="30" t="s">
        <v>10</v>
      </c>
      <c r="E31" s="30" t="s">
        <v>70</v>
      </c>
      <c r="F31" s="30" t="s">
        <v>12</v>
      </c>
      <c r="G31" s="37">
        <f t="shared" si="5"/>
        <v>805</v>
      </c>
      <c r="H31" s="37">
        <f t="shared" si="5"/>
        <v>805</v>
      </c>
      <c r="I31" s="37">
        <f t="shared" si="5"/>
        <v>805</v>
      </c>
    </row>
    <row r="32" spans="1:10" ht="37.5" outlineLevel="4">
      <c r="A32" s="23" t="s">
        <v>13</v>
      </c>
      <c r="B32" s="29">
        <v>904</v>
      </c>
      <c r="C32" s="30" t="s">
        <v>8</v>
      </c>
      <c r="D32" s="30" t="s">
        <v>10</v>
      </c>
      <c r="E32" s="30" t="s">
        <v>70</v>
      </c>
      <c r="F32" s="30" t="s">
        <v>14</v>
      </c>
      <c r="G32" s="37">
        <v>805</v>
      </c>
      <c r="H32" s="37">
        <v>805</v>
      </c>
      <c r="I32" s="37">
        <v>805</v>
      </c>
    </row>
    <row r="33" spans="1:9" ht="56.25" outlineLevel="4">
      <c r="A33" s="43" t="s">
        <v>105</v>
      </c>
      <c r="B33" s="29">
        <v>904</v>
      </c>
      <c r="C33" s="44" t="s">
        <v>8</v>
      </c>
      <c r="D33" s="45" t="s">
        <v>10</v>
      </c>
      <c r="E33" s="36" t="s">
        <v>106</v>
      </c>
      <c r="F33" s="36"/>
      <c r="G33" s="37">
        <f>G34</f>
        <v>128.00551999999999</v>
      </c>
      <c r="H33" s="37">
        <f t="shared" ref="H33:I34" si="6">H34</f>
        <v>0</v>
      </c>
      <c r="I33" s="37">
        <f t="shared" si="6"/>
        <v>0</v>
      </c>
    </row>
    <row r="34" spans="1:9" ht="93.75" outlineLevel="4">
      <c r="A34" s="43" t="s">
        <v>11</v>
      </c>
      <c r="B34" s="29">
        <v>904</v>
      </c>
      <c r="C34" s="44" t="s">
        <v>8</v>
      </c>
      <c r="D34" s="45" t="s">
        <v>10</v>
      </c>
      <c r="E34" s="36" t="s">
        <v>106</v>
      </c>
      <c r="F34" s="36">
        <v>100</v>
      </c>
      <c r="G34" s="37">
        <f>G35</f>
        <v>128.00551999999999</v>
      </c>
      <c r="H34" s="37">
        <f t="shared" si="6"/>
        <v>0</v>
      </c>
      <c r="I34" s="37">
        <f t="shared" si="6"/>
        <v>0</v>
      </c>
    </row>
    <row r="35" spans="1:9" ht="45" customHeight="1" outlineLevel="4">
      <c r="A35" s="43" t="s">
        <v>13</v>
      </c>
      <c r="B35" s="29">
        <v>904</v>
      </c>
      <c r="C35" s="44" t="s">
        <v>8</v>
      </c>
      <c r="D35" s="45" t="s">
        <v>10</v>
      </c>
      <c r="E35" s="36" t="s">
        <v>106</v>
      </c>
      <c r="F35" s="36">
        <v>120</v>
      </c>
      <c r="G35" s="37">
        <v>128.00551999999999</v>
      </c>
      <c r="H35" s="37"/>
      <c r="I35" s="37"/>
    </row>
    <row r="36" spans="1:9" ht="37.5" hidden="1" outlineLevel="4">
      <c r="A36" s="22" t="s">
        <v>28</v>
      </c>
      <c r="B36" s="29">
        <v>904</v>
      </c>
      <c r="C36" s="31" t="s">
        <v>8</v>
      </c>
      <c r="D36" s="31" t="s">
        <v>29</v>
      </c>
      <c r="E36" s="31"/>
      <c r="F36" s="31"/>
      <c r="G36" s="37">
        <f>G37</f>
        <v>0</v>
      </c>
      <c r="H36" s="37">
        <f t="shared" ref="H36:I38" si="7">H37</f>
        <v>0</v>
      </c>
      <c r="I36" s="37">
        <f t="shared" si="7"/>
        <v>0</v>
      </c>
    </row>
    <row r="37" spans="1:9" s="52" customFormat="1" ht="75" hidden="1" outlineLevel="4">
      <c r="A37" s="56" t="s">
        <v>132</v>
      </c>
      <c r="B37" s="50">
        <v>904</v>
      </c>
      <c r="C37" s="51" t="s">
        <v>8</v>
      </c>
      <c r="D37" s="51" t="s">
        <v>29</v>
      </c>
      <c r="E37" s="51" t="s">
        <v>122</v>
      </c>
      <c r="F37" s="32"/>
      <c r="G37" s="39">
        <f>G38</f>
        <v>0</v>
      </c>
      <c r="H37" s="39">
        <f t="shared" si="7"/>
        <v>0</v>
      </c>
      <c r="I37" s="39">
        <f t="shared" si="7"/>
        <v>0</v>
      </c>
    </row>
    <row r="38" spans="1:9" s="52" customFormat="1" ht="37.5" hidden="1" outlineLevel="4">
      <c r="A38" s="57" t="s">
        <v>116</v>
      </c>
      <c r="B38" s="50">
        <v>904</v>
      </c>
      <c r="C38" s="51" t="s">
        <v>8</v>
      </c>
      <c r="D38" s="51" t="s">
        <v>29</v>
      </c>
      <c r="E38" s="51" t="s">
        <v>123</v>
      </c>
      <c r="F38" s="32"/>
      <c r="G38" s="39">
        <f>G39</f>
        <v>0</v>
      </c>
      <c r="H38" s="39">
        <f t="shared" si="7"/>
        <v>0</v>
      </c>
      <c r="I38" s="39">
        <f t="shared" si="7"/>
        <v>0</v>
      </c>
    </row>
    <row r="39" spans="1:9" ht="37.5" hidden="1" outlineLevel="4">
      <c r="A39" s="55" t="s">
        <v>100</v>
      </c>
      <c r="B39" s="29">
        <v>904</v>
      </c>
      <c r="C39" s="31" t="s">
        <v>8</v>
      </c>
      <c r="D39" s="31" t="s">
        <v>29</v>
      </c>
      <c r="E39" s="36" t="s">
        <v>101</v>
      </c>
      <c r="F39" s="31"/>
      <c r="G39" s="37">
        <f>G40</f>
        <v>0</v>
      </c>
      <c r="H39" s="37">
        <f t="shared" ref="H39:I39" si="8">H40</f>
        <v>0</v>
      </c>
      <c r="I39" s="37">
        <f t="shared" si="8"/>
        <v>0</v>
      </c>
    </row>
    <row r="40" spans="1:9" ht="37.5" hidden="1" outlineLevel="4">
      <c r="A40" s="25" t="s">
        <v>15</v>
      </c>
      <c r="B40" s="29">
        <v>904</v>
      </c>
      <c r="C40" s="31" t="s">
        <v>8</v>
      </c>
      <c r="D40" s="31" t="s">
        <v>29</v>
      </c>
      <c r="E40" s="36" t="s">
        <v>101</v>
      </c>
      <c r="F40" s="30" t="s">
        <v>16</v>
      </c>
      <c r="G40" s="37">
        <f>G41</f>
        <v>0</v>
      </c>
      <c r="H40" s="37">
        <f t="shared" ref="H40:I40" si="9">H41</f>
        <v>0</v>
      </c>
      <c r="I40" s="37">
        <f t="shared" si="9"/>
        <v>0</v>
      </c>
    </row>
    <row r="41" spans="1:9" ht="56.25" hidden="1" outlineLevel="4">
      <c r="A41" s="25" t="s">
        <v>17</v>
      </c>
      <c r="B41" s="29">
        <v>904</v>
      </c>
      <c r="C41" s="31" t="s">
        <v>8</v>
      </c>
      <c r="D41" s="31" t="s">
        <v>29</v>
      </c>
      <c r="E41" s="36" t="s">
        <v>101</v>
      </c>
      <c r="F41" s="30" t="s">
        <v>18</v>
      </c>
      <c r="G41" s="37"/>
      <c r="H41" s="38"/>
      <c r="I41" s="38"/>
    </row>
    <row r="42" spans="1:9" ht="21" customHeight="1" outlineLevel="4">
      <c r="A42" s="55" t="s">
        <v>32</v>
      </c>
      <c r="B42" s="29">
        <v>904</v>
      </c>
      <c r="C42" s="30" t="s">
        <v>8</v>
      </c>
      <c r="D42" s="30" t="s">
        <v>33</v>
      </c>
      <c r="E42" s="30"/>
      <c r="F42" s="30"/>
      <c r="G42" s="37">
        <f>G45</f>
        <v>5</v>
      </c>
      <c r="H42" s="37">
        <f>H45</f>
        <v>5</v>
      </c>
      <c r="I42" s="37">
        <f>I45</f>
        <v>5</v>
      </c>
    </row>
    <row r="43" spans="1:9" s="52" customFormat="1" ht="57" customHeight="1" outlineLevel="4">
      <c r="A43" s="56" t="s">
        <v>132</v>
      </c>
      <c r="B43" s="50">
        <v>904</v>
      </c>
      <c r="C43" s="51" t="s">
        <v>8</v>
      </c>
      <c r="D43" s="51" t="s">
        <v>33</v>
      </c>
      <c r="E43" s="51" t="s">
        <v>122</v>
      </c>
      <c r="F43" s="32"/>
      <c r="G43" s="39">
        <f>G44</f>
        <v>5</v>
      </c>
      <c r="H43" s="39">
        <f t="shared" ref="H43:I44" si="10">H44</f>
        <v>5</v>
      </c>
      <c r="I43" s="39">
        <f t="shared" si="10"/>
        <v>5</v>
      </c>
    </row>
    <row r="44" spans="1:9" s="52" customFormat="1" ht="42.75" customHeight="1" outlineLevel="4">
      <c r="A44" s="57" t="s">
        <v>116</v>
      </c>
      <c r="B44" s="50">
        <v>904</v>
      </c>
      <c r="C44" s="51" t="s">
        <v>8</v>
      </c>
      <c r="D44" s="51" t="s">
        <v>33</v>
      </c>
      <c r="E44" s="51" t="s">
        <v>123</v>
      </c>
      <c r="F44" s="32"/>
      <c r="G44" s="39">
        <f>G45</f>
        <v>5</v>
      </c>
      <c r="H44" s="39">
        <f t="shared" si="10"/>
        <v>5</v>
      </c>
      <c r="I44" s="39">
        <f t="shared" si="10"/>
        <v>5</v>
      </c>
    </row>
    <row r="45" spans="1:9" ht="18.75" outlineLevel="4">
      <c r="A45" s="25" t="s">
        <v>71</v>
      </c>
      <c r="B45" s="29">
        <v>904</v>
      </c>
      <c r="C45" s="30" t="s">
        <v>8</v>
      </c>
      <c r="D45" s="30" t="s">
        <v>33</v>
      </c>
      <c r="E45" s="30" t="s">
        <v>72</v>
      </c>
      <c r="F45" s="30"/>
      <c r="G45" s="37">
        <f t="shared" ref="G45:I46" si="11">G46</f>
        <v>5</v>
      </c>
      <c r="H45" s="37">
        <f t="shared" si="11"/>
        <v>5</v>
      </c>
      <c r="I45" s="37">
        <f t="shared" si="11"/>
        <v>5</v>
      </c>
    </row>
    <row r="46" spans="1:9" ht="18.75" outlineLevel="4">
      <c r="A46" s="55" t="s">
        <v>19</v>
      </c>
      <c r="B46" s="29">
        <v>904</v>
      </c>
      <c r="C46" s="30" t="s">
        <v>8</v>
      </c>
      <c r="D46" s="30" t="s">
        <v>33</v>
      </c>
      <c r="E46" s="30" t="s">
        <v>72</v>
      </c>
      <c r="F46" s="30" t="s">
        <v>20</v>
      </c>
      <c r="G46" s="37">
        <f t="shared" si="11"/>
        <v>5</v>
      </c>
      <c r="H46" s="37">
        <f t="shared" si="11"/>
        <v>5</v>
      </c>
      <c r="I46" s="37">
        <f t="shared" si="11"/>
        <v>5</v>
      </c>
    </row>
    <row r="47" spans="1:9" ht="18.75" outlineLevel="4">
      <c r="A47" s="55" t="s">
        <v>30</v>
      </c>
      <c r="B47" s="29">
        <v>904</v>
      </c>
      <c r="C47" s="30" t="s">
        <v>8</v>
      </c>
      <c r="D47" s="30" t="s">
        <v>33</v>
      </c>
      <c r="E47" s="30" t="s">
        <v>72</v>
      </c>
      <c r="F47" s="30" t="s">
        <v>31</v>
      </c>
      <c r="G47" s="37">
        <v>5</v>
      </c>
      <c r="H47" s="37">
        <v>5</v>
      </c>
      <c r="I47" s="37">
        <v>5</v>
      </c>
    </row>
    <row r="48" spans="1:9" ht="18.75" outlineLevel="4">
      <c r="A48" s="25" t="s">
        <v>34</v>
      </c>
      <c r="B48" s="29">
        <v>904</v>
      </c>
      <c r="C48" s="31" t="s">
        <v>8</v>
      </c>
      <c r="D48" s="31" t="s">
        <v>35</v>
      </c>
      <c r="E48" s="30"/>
      <c r="F48" s="30"/>
      <c r="G48" s="37">
        <f>G49+G64</f>
        <v>146.19999999999999</v>
      </c>
      <c r="H48" s="37">
        <f t="shared" ref="H48:I48" si="12">H49+H64</f>
        <v>52.2</v>
      </c>
      <c r="I48" s="37">
        <f t="shared" si="12"/>
        <v>93.2</v>
      </c>
    </row>
    <row r="49" spans="1:9" s="52" customFormat="1" ht="57.75" customHeight="1" outlineLevel="4">
      <c r="A49" s="56" t="s">
        <v>132</v>
      </c>
      <c r="B49" s="50">
        <v>904</v>
      </c>
      <c r="C49" s="51" t="s">
        <v>8</v>
      </c>
      <c r="D49" s="51" t="s">
        <v>35</v>
      </c>
      <c r="E49" s="51" t="s">
        <v>122</v>
      </c>
      <c r="F49" s="32"/>
      <c r="G49" s="39">
        <f>G50</f>
        <v>146.19999999999999</v>
      </c>
      <c r="H49" s="39">
        <f t="shared" ref="H49:I49" si="13">H50</f>
        <v>10.199999999999999</v>
      </c>
      <c r="I49" s="39">
        <f t="shared" si="13"/>
        <v>10.199999999999999</v>
      </c>
    </row>
    <row r="50" spans="1:9" s="52" customFormat="1" ht="41.25" customHeight="1" outlineLevel="4">
      <c r="A50" s="57" t="s">
        <v>116</v>
      </c>
      <c r="B50" s="50">
        <v>904</v>
      </c>
      <c r="C50" s="51" t="s">
        <v>8</v>
      </c>
      <c r="D50" s="51" t="s">
        <v>35</v>
      </c>
      <c r="E50" s="51" t="s">
        <v>123</v>
      </c>
      <c r="F50" s="32"/>
      <c r="G50" s="39">
        <f>G51+G54+G59</f>
        <v>146.19999999999999</v>
      </c>
      <c r="H50" s="39">
        <f t="shared" ref="H50:I50" si="14">H51+H54+H59</f>
        <v>10.199999999999999</v>
      </c>
      <c r="I50" s="39">
        <f t="shared" si="14"/>
        <v>10.199999999999999</v>
      </c>
    </row>
    <row r="51" spans="1:9" ht="56.25" hidden="1" outlineLevel="4">
      <c r="A51" s="23" t="s">
        <v>102</v>
      </c>
      <c r="B51" s="29">
        <v>904</v>
      </c>
      <c r="C51" s="31" t="s">
        <v>8</v>
      </c>
      <c r="D51" s="31" t="s">
        <v>35</v>
      </c>
      <c r="E51" s="31" t="s">
        <v>103</v>
      </c>
      <c r="F51" s="30"/>
      <c r="G51" s="37">
        <f>G52</f>
        <v>0</v>
      </c>
      <c r="H51" s="37">
        <f t="shared" ref="H51:I52" si="15">H52</f>
        <v>0</v>
      </c>
      <c r="I51" s="37">
        <f t="shared" si="15"/>
        <v>0</v>
      </c>
    </row>
    <row r="52" spans="1:9" ht="37.5" hidden="1" outlineLevel="4">
      <c r="A52" s="23" t="s">
        <v>15</v>
      </c>
      <c r="B52" s="29">
        <v>904</v>
      </c>
      <c r="C52" s="31" t="s">
        <v>8</v>
      </c>
      <c r="D52" s="31" t="s">
        <v>35</v>
      </c>
      <c r="E52" s="31" t="s">
        <v>103</v>
      </c>
      <c r="F52" s="30" t="s">
        <v>16</v>
      </c>
      <c r="G52" s="37">
        <f>G53</f>
        <v>0</v>
      </c>
      <c r="H52" s="37">
        <f t="shared" si="15"/>
        <v>0</v>
      </c>
      <c r="I52" s="37">
        <f t="shared" si="15"/>
        <v>0</v>
      </c>
    </row>
    <row r="53" spans="1:9" ht="56.25" hidden="1" outlineLevel="4">
      <c r="A53" s="23" t="s">
        <v>17</v>
      </c>
      <c r="B53" s="29">
        <v>904</v>
      </c>
      <c r="C53" s="31" t="s">
        <v>8</v>
      </c>
      <c r="D53" s="31" t="s">
        <v>35</v>
      </c>
      <c r="E53" s="31" t="s">
        <v>103</v>
      </c>
      <c r="F53" s="31" t="s">
        <v>18</v>
      </c>
      <c r="G53" s="37"/>
      <c r="H53" s="37"/>
      <c r="I53" s="37"/>
    </row>
    <row r="54" spans="1:9" ht="18" customHeight="1" outlineLevel="4">
      <c r="A54" s="23" t="s">
        <v>73</v>
      </c>
      <c r="B54" s="29">
        <v>904</v>
      </c>
      <c r="C54" s="31" t="s">
        <v>8</v>
      </c>
      <c r="D54" s="31" t="s">
        <v>35</v>
      </c>
      <c r="E54" s="31" t="s">
        <v>74</v>
      </c>
      <c r="F54" s="30"/>
      <c r="G54" s="37">
        <f>G55+G57</f>
        <v>10.199999999999999</v>
      </c>
      <c r="H54" s="37">
        <f>H55+H57</f>
        <v>10.199999999999999</v>
      </c>
      <c r="I54" s="37">
        <f>I55+I57</f>
        <v>10.199999999999999</v>
      </c>
    </row>
    <row r="55" spans="1:9" ht="37.5" hidden="1" outlineLevel="4">
      <c r="A55" s="23" t="s">
        <v>15</v>
      </c>
      <c r="B55" s="29">
        <v>904</v>
      </c>
      <c r="C55" s="31" t="s">
        <v>8</v>
      </c>
      <c r="D55" s="31" t="s">
        <v>35</v>
      </c>
      <c r="E55" s="31" t="s">
        <v>74</v>
      </c>
      <c r="F55" s="30" t="s">
        <v>16</v>
      </c>
      <c r="G55" s="37">
        <f>G56</f>
        <v>0</v>
      </c>
      <c r="H55" s="37">
        <f>H56</f>
        <v>0</v>
      </c>
      <c r="I55" s="37">
        <f>I56</f>
        <v>0</v>
      </c>
    </row>
    <row r="56" spans="1:9" ht="39.75" hidden="1" customHeight="1" outlineLevel="4">
      <c r="A56" s="23" t="s">
        <v>17</v>
      </c>
      <c r="B56" s="29">
        <v>904</v>
      </c>
      <c r="C56" s="31" t="s">
        <v>8</v>
      </c>
      <c r="D56" s="31" t="s">
        <v>35</v>
      </c>
      <c r="E56" s="31" t="s">
        <v>74</v>
      </c>
      <c r="F56" s="31" t="s">
        <v>18</v>
      </c>
      <c r="G56" s="37"/>
      <c r="H56" s="37"/>
      <c r="I56" s="37"/>
    </row>
    <row r="57" spans="1:9" ht="18.75" outlineLevel="4">
      <c r="A57" s="22" t="s">
        <v>19</v>
      </c>
      <c r="B57" s="29">
        <v>904</v>
      </c>
      <c r="C57" s="31" t="s">
        <v>8</v>
      </c>
      <c r="D57" s="31" t="s">
        <v>35</v>
      </c>
      <c r="E57" s="31" t="s">
        <v>74</v>
      </c>
      <c r="F57" s="31" t="s">
        <v>20</v>
      </c>
      <c r="G57" s="37">
        <f>G58</f>
        <v>10.199999999999999</v>
      </c>
      <c r="H57" s="37">
        <f>H58</f>
        <v>10.199999999999999</v>
      </c>
      <c r="I57" s="37">
        <f>I58</f>
        <v>10.199999999999999</v>
      </c>
    </row>
    <row r="58" spans="1:9" ht="18.75" outlineLevel="4">
      <c r="A58" s="23" t="s">
        <v>21</v>
      </c>
      <c r="B58" s="29">
        <v>904</v>
      </c>
      <c r="C58" s="31" t="s">
        <v>8</v>
      </c>
      <c r="D58" s="31" t="s">
        <v>35</v>
      </c>
      <c r="E58" s="31" t="s">
        <v>74</v>
      </c>
      <c r="F58" s="31" t="s">
        <v>22</v>
      </c>
      <c r="G58" s="37">
        <v>10.199999999999999</v>
      </c>
      <c r="H58" s="38">
        <v>10.199999999999999</v>
      </c>
      <c r="I58" s="38">
        <v>10.199999999999999</v>
      </c>
    </row>
    <row r="59" spans="1:9" ht="37.5" outlineLevel="4">
      <c r="A59" s="55" t="s">
        <v>36</v>
      </c>
      <c r="B59" s="29">
        <v>904</v>
      </c>
      <c r="C59" s="31" t="s">
        <v>8</v>
      </c>
      <c r="D59" s="31" t="s">
        <v>35</v>
      </c>
      <c r="E59" s="31" t="s">
        <v>131</v>
      </c>
      <c r="F59" s="31"/>
      <c r="G59" s="37">
        <f>G60+G62</f>
        <v>136</v>
      </c>
      <c r="H59" s="37">
        <f>H60+H62</f>
        <v>0</v>
      </c>
      <c r="I59" s="37">
        <f>I60+I62</f>
        <v>0</v>
      </c>
    </row>
    <row r="60" spans="1:9" ht="37.5" outlineLevel="4">
      <c r="A60" s="25" t="s">
        <v>15</v>
      </c>
      <c r="B60" s="29">
        <v>904</v>
      </c>
      <c r="C60" s="31" t="s">
        <v>8</v>
      </c>
      <c r="D60" s="31" t="s">
        <v>35</v>
      </c>
      <c r="E60" s="31" t="s">
        <v>131</v>
      </c>
      <c r="F60" s="31" t="s">
        <v>16</v>
      </c>
      <c r="G60" s="37">
        <f>G61</f>
        <v>136</v>
      </c>
      <c r="H60" s="37">
        <f>H61</f>
        <v>0</v>
      </c>
      <c r="I60" s="37">
        <f>I61</f>
        <v>0</v>
      </c>
    </row>
    <row r="61" spans="1:9" ht="38.25" customHeight="1" outlineLevel="4">
      <c r="A61" s="25" t="s">
        <v>17</v>
      </c>
      <c r="B61" s="29">
        <v>904</v>
      </c>
      <c r="C61" s="31" t="s">
        <v>8</v>
      </c>
      <c r="D61" s="31" t="s">
        <v>35</v>
      </c>
      <c r="E61" s="31" t="s">
        <v>131</v>
      </c>
      <c r="F61" s="31" t="s">
        <v>18</v>
      </c>
      <c r="G61" s="37">
        <v>136</v>
      </c>
      <c r="H61" s="38">
        <v>0</v>
      </c>
      <c r="I61" s="38">
        <v>0</v>
      </c>
    </row>
    <row r="62" spans="1:9" ht="18.75" hidden="1" outlineLevel="4">
      <c r="A62" s="60" t="s">
        <v>19</v>
      </c>
      <c r="B62" s="29">
        <v>904</v>
      </c>
      <c r="C62" s="30" t="s">
        <v>8</v>
      </c>
      <c r="D62" s="30" t="s">
        <v>35</v>
      </c>
      <c r="E62" s="30" t="s">
        <v>37</v>
      </c>
      <c r="F62" s="30" t="s">
        <v>20</v>
      </c>
      <c r="G62" s="37"/>
      <c r="H62" s="38"/>
      <c r="I62" s="38"/>
    </row>
    <row r="63" spans="1:9" ht="18.75" hidden="1" outlineLevel="4">
      <c r="A63" s="25" t="s">
        <v>38</v>
      </c>
      <c r="B63" s="29">
        <v>904</v>
      </c>
      <c r="C63" s="30" t="s">
        <v>8</v>
      </c>
      <c r="D63" s="30" t="s">
        <v>35</v>
      </c>
      <c r="E63" s="30" t="s">
        <v>37</v>
      </c>
      <c r="F63" s="30" t="s">
        <v>39</v>
      </c>
      <c r="G63" s="37"/>
      <c r="H63" s="38"/>
      <c r="I63" s="38"/>
    </row>
    <row r="64" spans="1:9" ht="18.75" outlineLevel="4">
      <c r="A64" s="25" t="s">
        <v>120</v>
      </c>
      <c r="B64" s="29">
        <v>904</v>
      </c>
      <c r="C64" s="31" t="s">
        <v>8</v>
      </c>
      <c r="D64" s="31" t="s">
        <v>35</v>
      </c>
      <c r="E64" s="31" t="s">
        <v>121</v>
      </c>
      <c r="F64" s="31"/>
      <c r="G64" s="37">
        <f>G65</f>
        <v>0</v>
      </c>
      <c r="H64" s="37">
        <f t="shared" ref="H64:I66" si="16">H65</f>
        <v>42</v>
      </c>
      <c r="I64" s="37">
        <f t="shared" si="16"/>
        <v>83</v>
      </c>
    </row>
    <row r="65" spans="1:10" ht="18.75" outlineLevel="4">
      <c r="A65" s="25" t="s">
        <v>40</v>
      </c>
      <c r="B65" s="50">
        <v>904</v>
      </c>
      <c r="C65" s="32" t="s">
        <v>8</v>
      </c>
      <c r="D65" s="32" t="s">
        <v>35</v>
      </c>
      <c r="E65" s="32" t="s">
        <v>85</v>
      </c>
      <c r="F65" s="32"/>
      <c r="G65" s="39">
        <f>G66</f>
        <v>0</v>
      </c>
      <c r="H65" s="39">
        <f t="shared" si="16"/>
        <v>42</v>
      </c>
      <c r="I65" s="39">
        <f t="shared" si="16"/>
        <v>83</v>
      </c>
    </row>
    <row r="66" spans="1:10" ht="18.75" outlineLevel="4">
      <c r="A66" s="55" t="s">
        <v>19</v>
      </c>
      <c r="B66" s="50">
        <v>904</v>
      </c>
      <c r="C66" s="32" t="s">
        <v>8</v>
      </c>
      <c r="D66" s="32" t="s">
        <v>35</v>
      </c>
      <c r="E66" s="32" t="s">
        <v>85</v>
      </c>
      <c r="F66" s="32" t="s">
        <v>20</v>
      </c>
      <c r="G66" s="39">
        <f>G67</f>
        <v>0</v>
      </c>
      <c r="H66" s="39">
        <f t="shared" si="16"/>
        <v>42</v>
      </c>
      <c r="I66" s="39">
        <f t="shared" si="16"/>
        <v>83</v>
      </c>
    </row>
    <row r="67" spans="1:10" ht="18.75" outlineLevel="4">
      <c r="A67" s="25" t="s">
        <v>30</v>
      </c>
      <c r="B67" s="50">
        <v>904</v>
      </c>
      <c r="C67" s="32" t="s">
        <v>8</v>
      </c>
      <c r="D67" s="32" t="s">
        <v>35</v>
      </c>
      <c r="E67" s="32" t="s">
        <v>85</v>
      </c>
      <c r="F67" s="32" t="s">
        <v>31</v>
      </c>
      <c r="G67" s="39">
        <v>0</v>
      </c>
      <c r="H67" s="40">
        <v>42</v>
      </c>
      <c r="I67" s="40">
        <v>83</v>
      </c>
    </row>
    <row r="68" spans="1:10" ht="18.75" outlineLevel="4">
      <c r="A68" s="25" t="s">
        <v>112</v>
      </c>
      <c r="B68" s="29">
        <v>904</v>
      </c>
      <c r="C68" s="30" t="s">
        <v>41</v>
      </c>
      <c r="D68" s="30"/>
      <c r="E68" s="30"/>
      <c r="F68" s="30"/>
      <c r="G68" s="37">
        <f>G69</f>
        <v>188</v>
      </c>
      <c r="H68" s="37">
        <f t="shared" ref="H68:I68" si="17">H69</f>
        <v>220</v>
      </c>
      <c r="I68" s="37">
        <f t="shared" si="17"/>
        <v>227.5</v>
      </c>
    </row>
    <row r="69" spans="1:10" ht="18.75" outlineLevel="5">
      <c r="A69" s="25" t="s">
        <v>42</v>
      </c>
      <c r="B69" s="29">
        <v>904</v>
      </c>
      <c r="C69" s="32" t="s">
        <v>41</v>
      </c>
      <c r="D69" s="32" t="s">
        <v>43</v>
      </c>
      <c r="E69" s="32"/>
      <c r="F69" s="32"/>
      <c r="G69" s="39">
        <f t="shared" ref="G69:I69" si="18">G72</f>
        <v>188</v>
      </c>
      <c r="H69" s="39">
        <f t="shared" si="18"/>
        <v>220</v>
      </c>
      <c r="I69" s="39">
        <f t="shared" si="18"/>
        <v>227.5</v>
      </c>
    </row>
    <row r="70" spans="1:10" s="52" customFormat="1" ht="61.5" customHeight="1" outlineLevel="5">
      <c r="A70" s="56" t="s">
        <v>132</v>
      </c>
      <c r="B70" s="50">
        <v>904</v>
      </c>
      <c r="C70" s="51" t="s">
        <v>41</v>
      </c>
      <c r="D70" s="51" t="s">
        <v>43</v>
      </c>
      <c r="E70" s="51" t="s">
        <v>122</v>
      </c>
      <c r="F70" s="51"/>
      <c r="G70" s="39">
        <f>G71</f>
        <v>188</v>
      </c>
      <c r="H70" s="39">
        <f t="shared" ref="H70:I71" si="19">H71</f>
        <v>220</v>
      </c>
      <c r="I70" s="39">
        <f t="shared" si="19"/>
        <v>227.5</v>
      </c>
    </row>
    <row r="71" spans="1:10" s="52" customFormat="1" ht="37.5" outlineLevel="5">
      <c r="A71" s="57" t="s">
        <v>116</v>
      </c>
      <c r="B71" s="50">
        <v>904</v>
      </c>
      <c r="C71" s="51" t="s">
        <v>41</v>
      </c>
      <c r="D71" s="51" t="s">
        <v>43</v>
      </c>
      <c r="E71" s="51" t="s">
        <v>123</v>
      </c>
      <c r="F71" s="51"/>
      <c r="G71" s="39">
        <f>G72</f>
        <v>188</v>
      </c>
      <c r="H71" s="39">
        <f t="shared" si="19"/>
        <v>220</v>
      </c>
      <c r="I71" s="39">
        <f t="shared" si="19"/>
        <v>227.5</v>
      </c>
    </row>
    <row r="72" spans="1:10" ht="58.5" customHeight="1" outlineLevel="5">
      <c r="A72" s="25" t="s">
        <v>44</v>
      </c>
      <c r="B72" s="29">
        <v>904</v>
      </c>
      <c r="C72" s="32" t="s">
        <v>41</v>
      </c>
      <c r="D72" s="32" t="s">
        <v>43</v>
      </c>
      <c r="E72" s="32" t="s">
        <v>86</v>
      </c>
      <c r="F72" s="32"/>
      <c r="G72" s="39">
        <f>G73+G75</f>
        <v>188</v>
      </c>
      <c r="H72" s="39">
        <f>H73+H75</f>
        <v>220</v>
      </c>
      <c r="I72" s="39">
        <f>I73+I75</f>
        <v>227.5</v>
      </c>
      <c r="J72" s="21"/>
    </row>
    <row r="73" spans="1:10" ht="95.25" customHeight="1" outlineLevel="5">
      <c r="A73" s="25" t="s">
        <v>11</v>
      </c>
      <c r="B73" s="29">
        <v>904</v>
      </c>
      <c r="C73" s="32" t="s">
        <v>41</v>
      </c>
      <c r="D73" s="32" t="s">
        <v>43</v>
      </c>
      <c r="E73" s="32" t="s">
        <v>86</v>
      </c>
      <c r="F73" s="32" t="s">
        <v>12</v>
      </c>
      <c r="G73" s="39">
        <f>G74</f>
        <v>184</v>
      </c>
      <c r="H73" s="39">
        <f>H74</f>
        <v>209</v>
      </c>
      <c r="I73" s="39">
        <f>I74</f>
        <v>216</v>
      </c>
    </row>
    <row r="74" spans="1:10" ht="37.5" outlineLevel="5">
      <c r="A74" s="25" t="s">
        <v>13</v>
      </c>
      <c r="B74" s="29">
        <v>904</v>
      </c>
      <c r="C74" s="32" t="s">
        <v>41</v>
      </c>
      <c r="D74" s="32" t="s">
        <v>43</v>
      </c>
      <c r="E74" s="32" t="s">
        <v>86</v>
      </c>
      <c r="F74" s="32" t="s">
        <v>14</v>
      </c>
      <c r="G74" s="39">
        <v>184</v>
      </c>
      <c r="H74" s="39">
        <v>209</v>
      </c>
      <c r="I74" s="39">
        <v>216</v>
      </c>
    </row>
    <row r="75" spans="1:10" ht="37.5" outlineLevel="5">
      <c r="A75" s="25" t="s">
        <v>15</v>
      </c>
      <c r="B75" s="29">
        <v>904</v>
      </c>
      <c r="C75" s="32" t="s">
        <v>41</v>
      </c>
      <c r="D75" s="32" t="s">
        <v>43</v>
      </c>
      <c r="E75" s="32" t="s">
        <v>86</v>
      </c>
      <c r="F75" s="32" t="s">
        <v>16</v>
      </c>
      <c r="G75" s="39">
        <f>G76</f>
        <v>4</v>
      </c>
      <c r="H75" s="40">
        <f>H76</f>
        <v>11</v>
      </c>
      <c r="I75" s="40">
        <f>I76</f>
        <v>11.5</v>
      </c>
    </row>
    <row r="76" spans="1:10" ht="43.5" customHeight="1" outlineLevel="5">
      <c r="A76" s="25" t="s">
        <v>17</v>
      </c>
      <c r="B76" s="29">
        <v>904</v>
      </c>
      <c r="C76" s="32" t="s">
        <v>41</v>
      </c>
      <c r="D76" s="32" t="s">
        <v>43</v>
      </c>
      <c r="E76" s="32" t="s">
        <v>86</v>
      </c>
      <c r="F76" s="32" t="s">
        <v>18</v>
      </c>
      <c r="G76" s="39">
        <v>4</v>
      </c>
      <c r="H76" s="39">
        <v>11</v>
      </c>
      <c r="I76" s="39">
        <v>11.5</v>
      </c>
    </row>
    <row r="77" spans="1:10" ht="37.5" outlineLevel="5">
      <c r="A77" s="25" t="s">
        <v>113</v>
      </c>
      <c r="B77" s="29">
        <v>904</v>
      </c>
      <c r="C77" s="32" t="s">
        <v>43</v>
      </c>
      <c r="D77" s="32"/>
      <c r="E77" s="32"/>
      <c r="F77" s="32"/>
      <c r="G77" s="39">
        <f t="shared" ref="G77:G82" si="20">G78</f>
        <v>200</v>
      </c>
      <c r="H77" s="39">
        <f t="shared" ref="H77:I78" si="21">H78</f>
        <v>0</v>
      </c>
      <c r="I77" s="39">
        <f t="shared" si="21"/>
        <v>0</v>
      </c>
    </row>
    <row r="78" spans="1:10" ht="56.25" outlineLevel="5">
      <c r="A78" s="25" t="s">
        <v>45</v>
      </c>
      <c r="B78" s="29">
        <v>904</v>
      </c>
      <c r="C78" s="31" t="s">
        <v>43</v>
      </c>
      <c r="D78" s="31" t="s">
        <v>46</v>
      </c>
      <c r="E78" s="31"/>
      <c r="F78" s="31"/>
      <c r="G78" s="37">
        <f t="shared" si="20"/>
        <v>200</v>
      </c>
      <c r="H78" s="37">
        <f t="shared" si="21"/>
        <v>0</v>
      </c>
      <c r="I78" s="37">
        <f t="shared" si="21"/>
        <v>0</v>
      </c>
    </row>
    <row r="79" spans="1:10" s="52" customFormat="1" ht="60" customHeight="1" outlineLevel="5">
      <c r="A79" s="56" t="s">
        <v>132</v>
      </c>
      <c r="B79" s="50">
        <v>904</v>
      </c>
      <c r="C79" s="51" t="s">
        <v>43</v>
      </c>
      <c r="D79" s="51" t="s">
        <v>46</v>
      </c>
      <c r="E79" s="51" t="s">
        <v>122</v>
      </c>
      <c r="F79" s="51"/>
      <c r="G79" s="39">
        <f t="shared" si="20"/>
        <v>200</v>
      </c>
      <c r="H79" s="39">
        <f t="shared" ref="H79:I80" si="22">H80</f>
        <v>0</v>
      </c>
      <c r="I79" s="39">
        <f t="shared" si="22"/>
        <v>0</v>
      </c>
    </row>
    <row r="80" spans="1:10" s="52" customFormat="1" ht="37.5" outlineLevel="5">
      <c r="A80" s="59" t="s">
        <v>117</v>
      </c>
      <c r="B80" s="50">
        <v>904</v>
      </c>
      <c r="C80" s="51" t="s">
        <v>43</v>
      </c>
      <c r="D80" s="51" t="s">
        <v>46</v>
      </c>
      <c r="E80" s="51" t="s">
        <v>124</v>
      </c>
      <c r="F80" s="51"/>
      <c r="G80" s="39">
        <f t="shared" si="20"/>
        <v>200</v>
      </c>
      <c r="H80" s="39">
        <f t="shared" si="22"/>
        <v>0</v>
      </c>
      <c r="I80" s="39">
        <f t="shared" si="22"/>
        <v>0</v>
      </c>
    </row>
    <row r="81" spans="1:9" s="8" customFormat="1" ht="39.75" customHeight="1" outlineLevel="5">
      <c r="A81" s="25" t="s">
        <v>47</v>
      </c>
      <c r="B81" s="29">
        <v>904</v>
      </c>
      <c r="C81" s="31" t="s">
        <v>43</v>
      </c>
      <c r="D81" s="31" t="s">
        <v>46</v>
      </c>
      <c r="E81" s="31" t="s">
        <v>75</v>
      </c>
      <c r="F81" s="31"/>
      <c r="G81" s="37">
        <f t="shared" si="20"/>
        <v>200</v>
      </c>
      <c r="H81" s="37">
        <f t="shared" ref="H81:I81" si="23">H82</f>
        <v>0</v>
      </c>
      <c r="I81" s="37">
        <f t="shared" si="23"/>
        <v>0</v>
      </c>
    </row>
    <row r="82" spans="1:9" s="8" customFormat="1" ht="37.5" outlineLevel="5">
      <c r="A82" s="25" t="s">
        <v>15</v>
      </c>
      <c r="B82" s="29">
        <v>904</v>
      </c>
      <c r="C82" s="31" t="s">
        <v>43</v>
      </c>
      <c r="D82" s="31" t="s">
        <v>46</v>
      </c>
      <c r="E82" s="31" t="s">
        <v>75</v>
      </c>
      <c r="F82" s="31" t="s">
        <v>16</v>
      </c>
      <c r="G82" s="37">
        <f t="shared" si="20"/>
        <v>200</v>
      </c>
      <c r="H82" s="37">
        <f t="shared" ref="H82:I82" si="24">H83</f>
        <v>0</v>
      </c>
      <c r="I82" s="37">
        <f t="shared" si="24"/>
        <v>0</v>
      </c>
    </row>
    <row r="83" spans="1:9" s="8" customFormat="1" ht="39.75" customHeight="1" outlineLevel="5">
      <c r="A83" s="25" t="s">
        <v>17</v>
      </c>
      <c r="B83" s="29">
        <v>904</v>
      </c>
      <c r="C83" s="31" t="s">
        <v>43</v>
      </c>
      <c r="D83" s="31" t="s">
        <v>46</v>
      </c>
      <c r="E83" s="31" t="s">
        <v>75</v>
      </c>
      <c r="F83" s="31" t="s">
        <v>18</v>
      </c>
      <c r="G83" s="37">
        <v>200</v>
      </c>
      <c r="H83" s="37">
        <v>0</v>
      </c>
      <c r="I83" s="37">
        <v>0</v>
      </c>
    </row>
    <row r="84" spans="1:9" s="8" customFormat="1" ht="18.75" outlineLevel="5">
      <c r="A84" s="25" t="s">
        <v>114</v>
      </c>
      <c r="B84" s="29">
        <v>904</v>
      </c>
      <c r="C84" s="31" t="s">
        <v>10</v>
      </c>
      <c r="D84" s="31"/>
      <c r="E84" s="31"/>
      <c r="F84" s="31"/>
      <c r="G84" s="37">
        <f>G85+G117</f>
        <v>1484.5740000000001</v>
      </c>
      <c r="H84" s="37">
        <f t="shared" ref="H84:I84" si="25">H85+H117</f>
        <v>423.928</v>
      </c>
      <c r="I84" s="37">
        <f t="shared" si="25"/>
        <v>433.07500000000005</v>
      </c>
    </row>
    <row r="85" spans="1:9" ht="18.75" outlineLevel="5">
      <c r="A85" s="25" t="s">
        <v>48</v>
      </c>
      <c r="B85" s="29">
        <v>904</v>
      </c>
      <c r="C85" s="31" t="s">
        <v>10</v>
      </c>
      <c r="D85" s="31" t="s">
        <v>49</v>
      </c>
      <c r="E85" s="31"/>
      <c r="F85" s="31"/>
      <c r="G85" s="37">
        <f>G86</f>
        <v>1484.5740000000001</v>
      </c>
      <c r="H85" s="37">
        <f t="shared" ref="H85:I86" si="26">H86</f>
        <v>423.928</v>
      </c>
      <c r="I85" s="37">
        <f t="shared" si="26"/>
        <v>433.07500000000005</v>
      </c>
    </row>
    <row r="86" spans="1:9" s="52" customFormat="1" ht="55.5" customHeight="1" outlineLevel="5">
      <c r="A86" s="56" t="s">
        <v>132</v>
      </c>
      <c r="B86" s="50">
        <v>904</v>
      </c>
      <c r="C86" s="51" t="s">
        <v>10</v>
      </c>
      <c r="D86" s="51" t="s">
        <v>49</v>
      </c>
      <c r="E86" s="51" t="s">
        <v>122</v>
      </c>
      <c r="F86" s="32"/>
      <c r="G86" s="39">
        <f>G87</f>
        <v>1484.5740000000001</v>
      </c>
      <c r="H86" s="39">
        <f t="shared" si="26"/>
        <v>423.928</v>
      </c>
      <c r="I86" s="39">
        <f t="shared" si="26"/>
        <v>433.07500000000005</v>
      </c>
    </row>
    <row r="87" spans="1:9" s="52" customFormat="1" ht="34.5" customHeight="1" outlineLevel="5">
      <c r="A87" s="59" t="s">
        <v>117</v>
      </c>
      <c r="B87" s="50">
        <v>904</v>
      </c>
      <c r="C87" s="51" t="s">
        <v>10</v>
      </c>
      <c r="D87" s="51" t="s">
        <v>49</v>
      </c>
      <c r="E87" s="51" t="s">
        <v>124</v>
      </c>
      <c r="F87" s="32"/>
      <c r="G87" s="39">
        <f>G88+G91+G94+G97+G100+G103+G108+G111+G114</f>
        <v>1484.5740000000001</v>
      </c>
      <c r="H87" s="39">
        <f t="shared" ref="H87:I87" si="27">H88+H91+H94+H97+H100+H103+H108+H111+H114</f>
        <v>423.928</v>
      </c>
      <c r="I87" s="39">
        <f t="shared" si="27"/>
        <v>433.07500000000005</v>
      </c>
    </row>
    <row r="88" spans="1:9" ht="56.25" outlineLevel="5">
      <c r="A88" s="22" t="s">
        <v>77</v>
      </c>
      <c r="B88" s="29">
        <v>904</v>
      </c>
      <c r="C88" s="31" t="s">
        <v>10</v>
      </c>
      <c r="D88" s="31" t="s">
        <v>49</v>
      </c>
      <c r="E88" s="31" t="s">
        <v>76</v>
      </c>
      <c r="F88" s="31"/>
      <c r="G88" s="37">
        <f t="shared" ref="G88:I89" si="28">G89</f>
        <v>118.27200000000001</v>
      </c>
      <c r="H88" s="37">
        <f t="shared" si="28"/>
        <v>122.178</v>
      </c>
      <c r="I88" s="37">
        <f t="shared" si="28"/>
        <v>160.523</v>
      </c>
    </row>
    <row r="89" spans="1:9" ht="37.5" outlineLevel="5">
      <c r="A89" s="23" t="s">
        <v>15</v>
      </c>
      <c r="B89" s="29">
        <v>904</v>
      </c>
      <c r="C89" s="31" t="s">
        <v>10</v>
      </c>
      <c r="D89" s="31" t="s">
        <v>49</v>
      </c>
      <c r="E89" s="31" t="s">
        <v>76</v>
      </c>
      <c r="F89" s="31" t="s">
        <v>16</v>
      </c>
      <c r="G89" s="37">
        <f t="shared" si="28"/>
        <v>118.27200000000001</v>
      </c>
      <c r="H89" s="37">
        <f t="shared" si="28"/>
        <v>122.178</v>
      </c>
      <c r="I89" s="37">
        <f t="shared" si="28"/>
        <v>160.523</v>
      </c>
    </row>
    <row r="90" spans="1:9" ht="39" customHeight="1" outlineLevel="5">
      <c r="A90" s="23" t="s">
        <v>17</v>
      </c>
      <c r="B90" s="29">
        <v>904</v>
      </c>
      <c r="C90" s="31" t="s">
        <v>10</v>
      </c>
      <c r="D90" s="31" t="s">
        <v>49</v>
      </c>
      <c r="E90" s="31" t="s">
        <v>76</v>
      </c>
      <c r="F90" s="31" t="s">
        <v>18</v>
      </c>
      <c r="G90" s="37">
        <v>118.27200000000001</v>
      </c>
      <c r="H90" s="37">
        <v>122.178</v>
      </c>
      <c r="I90" s="37">
        <v>160.523</v>
      </c>
    </row>
    <row r="91" spans="1:9" ht="57.75" customHeight="1" outlineLevel="5">
      <c r="A91" s="22" t="s">
        <v>78</v>
      </c>
      <c r="B91" s="29">
        <v>904</v>
      </c>
      <c r="C91" s="31" t="s">
        <v>10</v>
      </c>
      <c r="D91" s="31" t="s">
        <v>49</v>
      </c>
      <c r="E91" s="31" t="s">
        <v>79</v>
      </c>
      <c r="F91" s="31"/>
      <c r="G91" s="37">
        <f>G92</f>
        <v>2.3650000000000002</v>
      </c>
      <c r="H91" s="37">
        <f t="shared" ref="H91:I91" si="29">H92</f>
        <v>2.444</v>
      </c>
      <c r="I91" s="37">
        <f t="shared" si="29"/>
        <v>3.21</v>
      </c>
    </row>
    <row r="92" spans="1:9" ht="37.5" outlineLevel="5">
      <c r="A92" s="23" t="s">
        <v>15</v>
      </c>
      <c r="B92" s="29">
        <v>904</v>
      </c>
      <c r="C92" s="31" t="s">
        <v>10</v>
      </c>
      <c r="D92" s="31" t="s">
        <v>49</v>
      </c>
      <c r="E92" s="31" t="s">
        <v>79</v>
      </c>
      <c r="F92" s="31" t="s">
        <v>16</v>
      </c>
      <c r="G92" s="37">
        <f>G93</f>
        <v>2.3650000000000002</v>
      </c>
      <c r="H92" s="37">
        <f t="shared" ref="H92:I92" si="30">H93</f>
        <v>2.444</v>
      </c>
      <c r="I92" s="37">
        <f t="shared" si="30"/>
        <v>3.21</v>
      </c>
    </row>
    <row r="93" spans="1:9" ht="38.25" customHeight="1" outlineLevel="5">
      <c r="A93" s="23" t="s">
        <v>17</v>
      </c>
      <c r="B93" s="29">
        <v>904</v>
      </c>
      <c r="C93" s="31" t="s">
        <v>10</v>
      </c>
      <c r="D93" s="31" t="s">
        <v>49</v>
      </c>
      <c r="E93" s="31" t="s">
        <v>79</v>
      </c>
      <c r="F93" s="31" t="s">
        <v>18</v>
      </c>
      <c r="G93" s="37">
        <v>2.3650000000000002</v>
      </c>
      <c r="H93" s="37">
        <v>2.444</v>
      </c>
      <c r="I93" s="37">
        <v>3.21</v>
      </c>
    </row>
    <row r="94" spans="1:9" ht="56.25" outlineLevel="5">
      <c r="A94" s="23" t="s">
        <v>50</v>
      </c>
      <c r="B94" s="29">
        <v>904</v>
      </c>
      <c r="C94" s="31" t="s">
        <v>10</v>
      </c>
      <c r="D94" s="31" t="s">
        <v>49</v>
      </c>
      <c r="E94" s="31" t="s">
        <v>80</v>
      </c>
      <c r="F94" s="31"/>
      <c r="G94" s="37">
        <f t="shared" ref="G94:I95" si="31">G95</f>
        <v>379.14</v>
      </c>
      <c r="H94" s="37">
        <f t="shared" si="31"/>
        <v>285.05399999999997</v>
      </c>
      <c r="I94" s="37">
        <f t="shared" si="31"/>
        <v>256.51600000000002</v>
      </c>
    </row>
    <row r="95" spans="1:9" ht="37.5" outlineLevel="5">
      <c r="A95" s="23" t="s">
        <v>15</v>
      </c>
      <c r="B95" s="29">
        <v>904</v>
      </c>
      <c r="C95" s="31" t="s">
        <v>10</v>
      </c>
      <c r="D95" s="31" t="s">
        <v>49</v>
      </c>
      <c r="E95" s="31" t="s">
        <v>80</v>
      </c>
      <c r="F95" s="31" t="s">
        <v>16</v>
      </c>
      <c r="G95" s="37">
        <f t="shared" si="31"/>
        <v>379.14</v>
      </c>
      <c r="H95" s="37">
        <f t="shared" si="31"/>
        <v>285.05399999999997</v>
      </c>
      <c r="I95" s="37">
        <f t="shared" si="31"/>
        <v>256.51600000000002</v>
      </c>
    </row>
    <row r="96" spans="1:9" ht="39" customHeight="1" outlineLevel="5">
      <c r="A96" s="23" t="s">
        <v>17</v>
      </c>
      <c r="B96" s="29">
        <v>904</v>
      </c>
      <c r="C96" s="31" t="s">
        <v>10</v>
      </c>
      <c r="D96" s="31" t="s">
        <v>49</v>
      </c>
      <c r="E96" s="31" t="s">
        <v>80</v>
      </c>
      <c r="F96" s="31" t="s">
        <v>18</v>
      </c>
      <c r="G96" s="37">
        <v>379.14</v>
      </c>
      <c r="H96" s="37">
        <v>285.05399999999997</v>
      </c>
      <c r="I96" s="37">
        <v>256.51600000000002</v>
      </c>
    </row>
    <row r="97" spans="1:9" ht="56.25" hidden="1" outlineLevel="5">
      <c r="A97" s="23" t="s">
        <v>51</v>
      </c>
      <c r="B97" s="29">
        <v>904</v>
      </c>
      <c r="C97" s="31" t="s">
        <v>10</v>
      </c>
      <c r="D97" s="31" t="s">
        <v>49</v>
      </c>
      <c r="E97" s="31" t="s">
        <v>104</v>
      </c>
      <c r="F97" s="31"/>
      <c r="G97" s="37">
        <f>G98</f>
        <v>0</v>
      </c>
      <c r="H97" s="37">
        <f t="shared" ref="H97:I98" si="32">H98</f>
        <v>0</v>
      </c>
      <c r="I97" s="37">
        <f t="shared" si="32"/>
        <v>0</v>
      </c>
    </row>
    <row r="98" spans="1:9" ht="37.5" hidden="1" outlineLevel="5">
      <c r="A98" s="23" t="s">
        <v>15</v>
      </c>
      <c r="B98" s="29">
        <v>904</v>
      </c>
      <c r="C98" s="31" t="s">
        <v>10</v>
      </c>
      <c r="D98" s="31" t="s">
        <v>49</v>
      </c>
      <c r="E98" s="31" t="s">
        <v>104</v>
      </c>
      <c r="F98" s="31" t="s">
        <v>16</v>
      </c>
      <c r="G98" s="37">
        <f>G99</f>
        <v>0</v>
      </c>
      <c r="H98" s="37">
        <f t="shared" si="32"/>
        <v>0</v>
      </c>
      <c r="I98" s="37">
        <f t="shared" si="32"/>
        <v>0</v>
      </c>
    </row>
    <row r="99" spans="1:9" ht="39" hidden="1" customHeight="1" outlineLevel="5">
      <c r="A99" s="23" t="s">
        <v>17</v>
      </c>
      <c r="B99" s="29">
        <v>904</v>
      </c>
      <c r="C99" s="31" t="s">
        <v>10</v>
      </c>
      <c r="D99" s="31" t="s">
        <v>49</v>
      </c>
      <c r="E99" s="31" t="s">
        <v>104</v>
      </c>
      <c r="F99" s="31" t="s">
        <v>18</v>
      </c>
      <c r="G99" s="37"/>
      <c r="H99" s="37"/>
      <c r="I99" s="37"/>
    </row>
    <row r="100" spans="1:9" ht="58.5" customHeight="1" outlineLevel="5">
      <c r="A100" s="22" t="s">
        <v>57</v>
      </c>
      <c r="B100" s="29">
        <v>904</v>
      </c>
      <c r="C100" s="31" t="s">
        <v>10</v>
      </c>
      <c r="D100" s="31" t="s">
        <v>49</v>
      </c>
      <c r="E100" s="31" t="s">
        <v>81</v>
      </c>
      <c r="F100" s="31"/>
      <c r="G100" s="37">
        <f>G101</f>
        <v>13.797000000000001</v>
      </c>
      <c r="H100" s="37">
        <f t="shared" ref="H100:I100" si="33">H101</f>
        <v>14.252000000000001</v>
      </c>
      <c r="I100" s="37">
        <f t="shared" si="33"/>
        <v>12.826000000000001</v>
      </c>
    </row>
    <row r="101" spans="1:9" ht="37.5" outlineLevel="5">
      <c r="A101" s="23" t="s">
        <v>15</v>
      </c>
      <c r="B101" s="29">
        <v>904</v>
      </c>
      <c r="C101" s="31" t="s">
        <v>10</v>
      </c>
      <c r="D101" s="31" t="s">
        <v>49</v>
      </c>
      <c r="E101" s="31" t="s">
        <v>81</v>
      </c>
      <c r="F101" s="31" t="s">
        <v>16</v>
      </c>
      <c r="G101" s="37">
        <f>G102</f>
        <v>13.797000000000001</v>
      </c>
      <c r="H101" s="37">
        <f t="shared" ref="H101:I101" si="34">H102</f>
        <v>14.252000000000001</v>
      </c>
      <c r="I101" s="37">
        <f t="shared" si="34"/>
        <v>12.826000000000001</v>
      </c>
    </row>
    <row r="102" spans="1:9" ht="39.75" customHeight="1" outlineLevel="5">
      <c r="A102" s="23" t="s">
        <v>17</v>
      </c>
      <c r="B102" s="29">
        <v>904</v>
      </c>
      <c r="C102" s="31" t="s">
        <v>10</v>
      </c>
      <c r="D102" s="31" t="s">
        <v>49</v>
      </c>
      <c r="E102" s="31" t="s">
        <v>81</v>
      </c>
      <c r="F102" s="31" t="s">
        <v>18</v>
      </c>
      <c r="G102" s="37">
        <v>13.797000000000001</v>
      </c>
      <c r="H102" s="38">
        <v>14.252000000000001</v>
      </c>
      <c r="I102" s="38">
        <v>12.826000000000001</v>
      </c>
    </row>
    <row r="103" spans="1:9" ht="51" hidden="1" customHeight="1" outlineLevel="5">
      <c r="A103" s="23" t="s">
        <v>51</v>
      </c>
      <c r="B103" s="29">
        <v>904</v>
      </c>
      <c r="C103" s="31" t="s">
        <v>10</v>
      </c>
      <c r="D103" s="31" t="s">
        <v>49</v>
      </c>
      <c r="E103" s="31" t="s">
        <v>52</v>
      </c>
      <c r="F103" s="31"/>
      <c r="G103" s="37">
        <f t="shared" ref="G103:I104" si="35">G104</f>
        <v>0</v>
      </c>
      <c r="H103" s="37">
        <f t="shared" si="35"/>
        <v>0</v>
      </c>
      <c r="I103" s="37">
        <f t="shared" si="35"/>
        <v>0</v>
      </c>
    </row>
    <row r="104" spans="1:9" ht="37.5" hidden="1" outlineLevel="5">
      <c r="A104" s="23" t="s">
        <v>15</v>
      </c>
      <c r="B104" s="29">
        <v>904</v>
      </c>
      <c r="C104" s="31" t="s">
        <v>10</v>
      </c>
      <c r="D104" s="31" t="s">
        <v>49</v>
      </c>
      <c r="E104" s="31" t="s">
        <v>52</v>
      </c>
      <c r="F104" s="31" t="s">
        <v>16</v>
      </c>
      <c r="G104" s="37">
        <f t="shared" si="35"/>
        <v>0</v>
      </c>
      <c r="H104" s="37">
        <f t="shared" si="35"/>
        <v>0</v>
      </c>
      <c r="I104" s="37">
        <f t="shared" si="35"/>
        <v>0</v>
      </c>
    </row>
    <row r="105" spans="1:9" ht="42" hidden="1" customHeight="1" outlineLevel="5">
      <c r="A105" s="23" t="s">
        <v>17</v>
      </c>
      <c r="B105" s="29">
        <v>904</v>
      </c>
      <c r="C105" s="31" t="s">
        <v>10</v>
      </c>
      <c r="D105" s="31" t="s">
        <v>49</v>
      </c>
      <c r="E105" s="31" t="s">
        <v>52</v>
      </c>
      <c r="F105" s="31" t="s">
        <v>18</v>
      </c>
      <c r="G105" s="37"/>
      <c r="H105" s="37"/>
      <c r="I105" s="37"/>
    </row>
    <row r="106" spans="1:9" ht="18.75" hidden="1" outlineLevel="5">
      <c r="A106" s="22" t="s">
        <v>19</v>
      </c>
      <c r="B106" s="29">
        <v>904</v>
      </c>
      <c r="C106" s="31" t="s">
        <v>10</v>
      </c>
      <c r="D106" s="31" t="s">
        <v>49</v>
      </c>
      <c r="E106" s="31" t="s">
        <v>53</v>
      </c>
      <c r="F106" s="31" t="s">
        <v>20</v>
      </c>
      <c r="G106" s="37"/>
      <c r="H106" s="38"/>
      <c r="I106" s="38"/>
    </row>
    <row r="107" spans="1:9" ht="18.75" hidden="1" outlineLevel="5">
      <c r="A107" s="22" t="s">
        <v>54</v>
      </c>
      <c r="B107" s="29">
        <v>904</v>
      </c>
      <c r="C107" s="31" t="s">
        <v>10</v>
      </c>
      <c r="D107" s="31" t="s">
        <v>49</v>
      </c>
      <c r="E107" s="31" t="s">
        <v>53</v>
      </c>
      <c r="F107" s="31" t="s">
        <v>39</v>
      </c>
      <c r="G107" s="37"/>
      <c r="H107" s="38"/>
      <c r="I107" s="38"/>
    </row>
    <row r="108" spans="1:9" ht="56.25" hidden="1" outlineLevel="5">
      <c r="A108" s="22" t="s">
        <v>55</v>
      </c>
      <c r="B108" s="29">
        <v>904</v>
      </c>
      <c r="C108" s="31" t="s">
        <v>10</v>
      </c>
      <c r="D108" s="31" t="s">
        <v>49</v>
      </c>
      <c r="E108" s="31" t="s">
        <v>56</v>
      </c>
      <c r="F108" s="31"/>
      <c r="G108" s="37">
        <f t="shared" ref="G108:I109" si="36">G109</f>
        <v>0</v>
      </c>
      <c r="H108" s="37">
        <f t="shared" si="36"/>
        <v>0</v>
      </c>
      <c r="I108" s="37">
        <f t="shared" si="36"/>
        <v>0</v>
      </c>
    </row>
    <row r="109" spans="1:9" ht="37.5" hidden="1" outlineLevel="5">
      <c r="A109" s="23" t="s">
        <v>15</v>
      </c>
      <c r="B109" s="29">
        <v>904</v>
      </c>
      <c r="C109" s="31" t="s">
        <v>10</v>
      </c>
      <c r="D109" s="31" t="s">
        <v>49</v>
      </c>
      <c r="E109" s="31" t="s">
        <v>56</v>
      </c>
      <c r="F109" s="31" t="s">
        <v>16</v>
      </c>
      <c r="G109" s="37">
        <f t="shared" si="36"/>
        <v>0</v>
      </c>
      <c r="H109" s="37">
        <f t="shared" si="36"/>
        <v>0</v>
      </c>
      <c r="I109" s="37">
        <f t="shared" si="36"/>
        <v>0</v>
      </c>
    </row>
    <row r="110" spans="1:9" ht="56.25" hidden="1" outlineLevel="5">
      <c r="A110" s="23" t="s">
        <v>17</v>
      </c>
      <c r="B110" s="29">
        <v>904</v>
      </c>
      <c r="C110" s="31" t="s">
        <v>10</v>
      </c>
      <c r="D110" s="31" t="s">
        <v>49</v>
      </c>
      <c r="E110" s="31" t="s">
        <v>56</v>
      </c>
      <c r="F110" s="31" t="s">
        <v>18</v>
      </c>
      <c r="G110" s="37"/>
      <c r="H110" s="37"/>
      <c r="I110" s="37"/>
    </row>
    <row r="111" spans="1:9" ht="75" hidden="1" outlineLevel="5">
      <c r="A111" s="23" t="s">
        <v>57</v>
      </c>
      <c r="B111" s="29">
        <v>904</v>
      </c>
      <c r="C111" s="31" t="s">
        <v>10</v>
      </c>
      <c r="D111" s="31" t="s">
        <v>49</v>
      </c>
      <c r="E111" s="31" t="s">
        <v>58</v>
      </c>
      <c r="F111" s="31"/>
      <c r="G111" s="37">
        <f t="shared" ref="G111:I112" si="37">G112</f>
        <v>0</v>
      </c>
      <c r="H111" s="37">
        <f t="shared" si="37"/>
        <v>0</v>
      </c>
      <c r="I111" s="37">
        <f t="shared" si="37"/>
        <v>0</v>
      </c>
    </row>
    <row r="112" spans="1:9" ht="37.5" hidden="1" outlineLevel="5">
      <c r="A112" s="23" t="s">
        <v>15</v>
      </c>
      <c r="B112" s="29">
        <v>904</v>
      </c>
      <c r="C112" s="31" t="s">
        <v>10</v>
      </c>
      <c r="D112" s="31" t="s">
        <v>49</v>
      </c>
      <c r="E112" s="31" t="s">
        <v>58</v>
      </c>
      <c r="F112" s="31" t="s">
        <v>16</v>
      </c>
      <c r="G112" s="37">
        <f t="shared" si="37"/>
        <v>0</v>
      </c>
      <c r="H112" s="37">
        <f t="shared" si="37"/>
        <v>0</v>
      </c>
      <c r="I112" s="37">
        <f t="shared" si="37"/>
        <v>0</v>
      </c>
    </row>
    <row r="113" spans="1:9" ht="39" hidden="1" customHeight="1" outlineLevel="5">
      <c r="A113" s="23" t="s">
        <v>17</v>
      </c>
      <c r="B113" s="29">
        <v>904</v>
      </c>
      <c r="C113" s="31" t="s">
        <v>10</v>
      </c>
      <c r="D113" s="31" t="s">
        <v>49</v>
      </c>
      <c r="E113" s="31" t="s">
        <v>58</v>
      </c>
      <c r="F113" s="31" t="s">
        <v>18</v>
      </c>
      <c r="G113" s="37"/>
      <c r="H113" s="37"/>
      <c r="I113" s="37"/>
    </row>
    <row r="114" spans="1:9" ht="56.25" outlineLevel="5">
      <c r="A114" s="22" t="s">
        <v>91</v>
      </c>
      <c r="B114" s="29">
        <v>904</v>
      </c>
      <c r="C114" s="31" t="s">
        <v>10</v>
      </c>
      <c r="D114" s="31" t="s">
        <v>49</v>
      </c>
      <c r="E114" s="33" t="s">
        <v>92</v>
      </c>
      <c r="F114" s="31"/>
      <c r="G114" s="37">
        <f>G115</f>
        <v>971</v>
      </c>
      <c r="H114" s="37">
        <f t="shared" ref="H114:I114" si="38">H115</f>
        <v>0</v>
      </c>
      <c r="I114" s="37">
        <f t="shared" si="38"/>
        <v>0</v>
      </c>
    </row>
    <row r="115" spans="1:9" ht="37.5" outlineLevel="5">
      <c r="A115" s="23" t="s">
        <v>15</v>
      </c>
      <c r="B115" s="29">
        <v>904</v>
      </c>
      <c r="C115" s="31" t="s">
        <v>10</v>
      </c>
      <c r="D115" s="31" t="s">
        <v>49</v>
      </c>
      <c r="E115" s="33" t="s">
        <v>92</v>
      </c>
      <c r="F115" s="31" t="s">
        <v>16</v>
      </c>
      <c r="G115" s="37">
        <f>G116</f>
        <v>971</v>
      </c>
      <c r="H115" s="37">
        <f t="shared" ref="H115:I115" si="39">H116</f>
        <v>0</v>
      </c>
      <c r="I115" s="37">
        <f t="shared" si="39"/>
        <v>0</v>
      </c>
    </row>
    <row r="116" spans="1:9" ht="36.75" customHeight="1" outlineLevel="5">
      <c r="A116" s="23" t="s">
        <v>17</v>
      </c>
      <c r="B116" s="29">
        <v>904</v>
      </c>
      <c r="C116" s="31" t="s">
        <v>10</v>
      </c>
      <c r="D116" s="31" t="s">
        <v>49</v>
      </c>
      <c r="E116" s="33" t="s">
        <v>92</v>
      </c>
      <c r="F116" s="31" t="s">
        <v>18</v>
      </c>
      <c r="G116" s="37">
        <v>971</v>
      </c>
      <c r="H116" s="38">
        <v>0</v>
      </c>
      <c r="I116" s="38">
        <v>0</v>
      </c>
    </row>
    <row r="117" spans="1:9" ht="37.5" hidden="1" outlineLevel="5">
      <c r="A117" s="23" t="s">
        <v>59</v>
      </c>
      <c r="B117" s="29">
        <v>904</v>
      </c>
      <c r="C117" s="31" t="s">
        <v>10</v>
      </c>
      <c r="D117" s="31" t="s">
        <v>60</v>
      </c>
      <c r="E117" s="31"/>
      <c r="F117" s="31"/>
      <c r="G117" s="37">
        <f>G120+G123</f>
        <v>0</v>
      </c>
      <c r="H117" s="37">
        <f t="shared" ref="H117:I117" si="40">H120+H123</f>
        <v>0</v>
      </c>
      <c r="I117" s="37">
        <f t="shared" si="40"/>
        <v>0</v>
      </c>
    </row>
    <row r="118" spans="1:9" s="52" customFormat="1" ht="75" hidden="1" outlineLevel="5">
      <c r="A118" s="56" t="s">
        <v>132</v>
      </c>
      <c r="B118" s="50">
        <v>904</v>
      </c>
      <c r="C118" s="51" t="s">
        <v>10</v>
      </c>
      <c r="D118" s="51" t="s">
        <v>60</v>
      </c>
      <c r="E118" s="51" t="s">
        <v>122</v>
      </c>
      <c r="F118" s="51"/>
      <c r="G118" s="39">
        <f>G119</f>
        <v>0</v>
      </c>
      <c r="H118" s="39">
        <f t="shared" ref="H118:I119" si="41">H119</f>
        <v>0</v>
      </c>
      <c r="I118" s="39">
        <f t="shared" si="41"/>
        <v>0</v>
      </c>
    </row>
    <row r="119" spans="1:9" s="52" customFormat="1" ht="37.5" hidden="1" outlineLevel="5">
      <c r="A119" s="57" t="s">
        <v>116</v>
      </c>
      <c r="B119" s="50">
        <v>904</v>
      </c>
      <c r="C119" s="51" t="s">
        <v>10</v>
      </c>
      <c r="D119" s="51" t="s">
        <v>60</v>
      </c>
      <c r="E119" s="51" t="s">
        <v>123</v>
      </c>
      <c r="F119" s="51"/>
      <c r="G119" s="39">
        <f>G120</f>
        <v>0</v>
      </c>
      <c r="H119" s="39">
        <f t="shared" si="41"/>
        <v>0</v>
      </c>
      <c r="I119" s="39">
        <f t="shared" si="41"/>
        <v>0</v>
      </c>
    </row>
    <row r="120" spans="1:9" ht="37.5" hidden="1" outlineLevel="5">
      <c r="A120" s="25" t="s">
        <v>93</v>
      </c>
      <c r="B120" s="29">
        <v>904</v>
      </c>
      <c r="C120" s="31" t="s">
        <v>10</v>
      </c>
      <c r="D120" s="31" t="s">
        <v>60</v>
      </c>
      <c r="E120" s="31" t="s">
        <v>94</v>
      </c>
      <c r="F120" s="31"/>
      <c r="G120" s="37">
        <f t="shared" ref="G120:I121" si="42">G121</f>
        <v>0</v>
      </c>
      <c r="H120" s="37">
        <f t="shared" si="42"/>
        <v>0</v>
      </c>
      <c r="I120" s="37">
        <f t="shared" si="42"/>
        <v>0</v>
      </c>
    </row>
    <row r="121" spans="1:9" ht="37.5" hidden="1" outlineLevel="5">
      <c r="A121" s="25" t="s">
        <v>15</v>
      </c>
      <c r="B121" s="29">
        <v>904</v>
      </c>
      <c r="C121" s="31" t="s">
        <v>10</v>
      </c>
      <c r="D121" s="31" t="s">
        <v>60</v>
      </c>
      <c r="E121" s="31" t="s">
        <v>94</v>
      </c>
      <c r="F121" s="31" t="s">
        <v>16</v>
      </c>
      <c r="G121" s="37">
        <f t="shared" si="42"/>
        <v>0</v>
      </c>
      <c r="H121" s="37">
        <f t="shared" si="42"/>
        <v>0</v>
      </c>
      <c r="I121" s="37">
        <f t="shared" si="42"/>
        <v>0</v>
      </c>
    </row>
    <row r="122" spans="1:9" ht="56.25" hidden="1" outlineLevel="5">
      <c r="A122" s="25" t="s">
        <v>17</v>
      </c>
      <c r="B122" s="29">
        <v>904</v>
      </c>
      <c r="C122" s="31" t="s">
        <v>10</v>
      </c>
      <c r="D122" s="31" t="s">
        <v>60</v>
      </c>
      <c r="E122" s="31" t="s">
        <v>94</v>
      </c>
      <c r="F122" s="31" t="s">
        <v>18</v>
      </c>
      <c r="G122" s="37"/>
      <c r="H122" s="37"/>
      <c r="I122" s="37"/>
    </row>
    <row r="123" spans="1:9" ht="44.25" hidden="1" customHeight="1" outlineLevel="5">
      <c r="A123" s="25" t="s">
        <v>66</v>
      </c>
      <c r="B123" s="29">
        <v>904</v>
      </c>
      <c r="C123" s="31" t="s">
        <v>10</v>
      </c>
      <c r="D123" s="31" t="s">
        <v>60</v>
      </c>
      <c r="E123" s="31" t="s">
        <v>67</v>
      </c>
      <c r="F123" s="31"/>
      <c r="G123" s="37">
        <f t="shared" ref="G123:I124" si="43">G124</f>
        <v>0</v>
      </c>
      <c r="H123" s="37">
        <f t="shared" si="43"/>
        <v>0</v>
      </c>
      <c r="I123" s="37">
        <f t="shared" si="43"/>
        <v>0</v>
      </c>
    </row>
    <row r="124" spans="1:9" ht="37.5" hidden="1" outlineLevel="5">
      <c r="A124" s="25" t="s">
        <v>15</v>
      </c>
      <c r="B124" s="29">
        <v>904</v>
      </c>
      <c r="C124" s="31" t="s">
        <v>10</v>
      </c>
      <c r="D124" s="31" t="s">
        <v>60</v>
      </c>
      <c r="E124" s="31" t="s">
        <v>67</v>
      </c>
      <c r="F124" s="31" t="s">
        <v>16</v>
      </c>
      <c r="G124" s="37">
        <f t="shared" si="43"/>
        <v>0</v>
      </c>
      <c r="H124" s="37">
        <f t="shared" si="43"/>
        <v>0</v>
      </c>
      <c r="I124" s="37">
        <f t="shared" si="43"/>
        <v>0</v>
      </c>
    </row>
    <row r="125" spans="1:9" ht="42.75" hidden="1" customHeight="1" outlineLevel="5">
      <c r="A125" s="25" t="s">
        <v>17</v>
      </c>
      <c r="B125" s="29">
        <v>904</v>
      </c>
      <c r="C125" s="31" t="s">
        <v>10</v>
      </c>
      <c r="D125" s="31" t="s">
        <v>60</v>
      </c>
      <c r="E125" s="31" t="s">
        <v>67</v>
      </c>
      <c r="F125" s="31" t="s">
        <v>18</v>
      </c>
      <c r="G125" s="37"/>
      <c r="H125" s="37"/>
      <c r="I125" s="37"/>
    </row>
    <row r="126" spans="1:9" ht="18.75" hidden="1" outlineLevel="5">
      <c r="A126" s="58"/>
      <c r="B126" s="29">
        <v>904</v>
      </c>
      <c r="C126" s="34"/>
      <c r="D126" s="34"/>
      <c r="E126" s="34"/>
      <c r="F126" s="34"/>
      <c r="G126" s="41"/>
      <c r="H126" s="41"/>
      <c r="I126" s="41"/>
    </row>
    <row r="127" spans="1:9" ht="18.75" outlineLevel="5">
      <c r="A127" s="25" t="s">
        <v>115</v>
      </c>
      <c r="B127" s="29">
        <v>904</v>
      </c>
      <c r="C127" s="34" t="s">
        <v>61</v>
      </c>
      <c r="D127" s="34"/>
      <c r="E127" s="34"/>
      <c r="F127" s="34"/>
      <c r="G127" s="41">
        <f>G128+G137</f>
        <v>209.13800000000001</v>
      </c>
      <c r="H127" s="41">
        <f t="shared" ref="H127:I127" si="44">H128+H137</f>
        <v>143.60400000000001</v>
      </c>
      <c r="I127" s="41">
        <f t="shared" si="44"/>
        <v>104.264</v>
      </c>
    </row>
    <row r="128" spans="1:9" ht="18.75" outlineLevel="1">
      <c r="A128" s="58" t="s">
        <v>82</v>
      </c>
      <c r="B128" s="29">
        <v>904</v>
      </c>
      <c r="C128" s="34" t="s">
        <v>61</v>
      </c>
      <c r="D128" s="34" t="s">
        <v>41</v>
      </c>
      <c r="E128" s="34"/>
      <c r="F128" s="34"/>
      <c r="G128" s="41">
        <f>G129</f>
        <v>60</v>
      </c>
      <c r="H128" s="41">
        <f t="shared" ref="H128:I129" si="45">H129</f>
        <v>0</v>
      </c>
      <c r="I128" s="41">
        <f t="shared" si="45"/>
        <v>0</v>
      </c>
    </row>
    <row r="129" spans="1:10" s="52" customFormat="1" ht="58.5" customHeight="1" outlineLevel="1">
      <c r="A129" s="56" t="s">
        <v>132</v>
      </c>
      <c r="B129" s="50">
        <v>904</v>
      </c>
      <c r="C129" s="51" t="s">
        <v>61</v>
      </c>
      <c r="D129" s="51" t="s">
        <v>41</v>
      </c>
      <c r="E129" s="51" t="s">
        <v>122</v>
      </c>
      <c r="F129" s="51"/>
      <c r="G129" s="39">
        <f>G130</f>
        <v>60</v>
      </c>
      <c r="H129" s="39">
        <f t="shared" si="45"/>
        <v>0</v>
      </c>
      <c r="I129" s="39">
        <f t="shared" si="45"/>
        <v>0</v>
      </c>
    </row>
    <row r="130" spans="1:10" s="52" customFormat="1" ht="37.5" outlineLevel="1">
      <c r="A130" s="57" t="s">
        <v>118</v>
      </c>
      <c r="B130" s="50">
        <v>904</v>
      </c>
      <c r="C130" s="51" t="s">
        <v>61</v>
      </c>
      <c r="D130" s="51" t="s">
        <v>41</v>
      </c>
      <c r="E130" s="51" t="s">
        <v>125</v>
      </c>
      <c r="F130" s="51"/>
      <c r="G130" s="39">
        <f>G131</f>
        <v>60</v>
      </c>
      <c r="H130" s="39">
        <f t="shared" ref="H130:I130" si="46">H131</f>
        <v>0</v>
      </c>
      <c r="I130" s="39">
        <f t="shared" si="46"/>
        <v>0</v>
      </c>
    </row>
    <row r="131" spans="1:10" ht="18.75" outlineLevel="1">
      <c r="A131" s="28" t="s">
        <v>62</v>
      </c>
      <c r="B131" s="29">
        <v>904</v>
      </c>
      <c r="C131" s="34" t="s">
        <v>61</v>
      </c>
      <c r="D131" s="34" t="s">
        <v>41</v>
      </c>
      <c r="E131" s="34" t="s">
        <v>83</v>
      </c>
      <c r="F131" s="34"/>
      <c r="G131" s="41">
        <f t="shared" ref="G131:I132" si="47">G132</f>
        <v>60</v>
      </c>
      <c r="H131" s="41">
        <f t="shared" si="47"/>
        <v>0</v>
      </c>
      <c r="I131" s="41">
        <f t="shared" si="47"/>
        <v>0</v>
      </c>
    </row>
    <row r="132" spans="1:10" ht="37.5" outlineLevel="1">
      <c r="A132" s="28" t="s">
        <v>15</v>
      </c>
      <c r="B132" s="29">
        <v>904</v>
      </c>
      <c r="C132" s="34" t="s">
        <v>61</v>
      </c>
      <c r="D132" s="34" t="s">
        <v>41</v>
      </c>
      <c r="E132" s="34" t="s">
        <v>83</v>
      </c>
      <c r="F132" s="34" t="s">
        <v>16</v>
      </c>
      <c r="G132" s="41">
        <f t="shared" si="47"/>
        <v>60</v>
      </c>
      <c r="H132" s="41">
        <f t="shared" si="47"/>
        <v>0</v>
      </c>
      <c r="I132" s="41">
        <f t="shared" si="47"/>
        <v>0</v>
      </c>
    </row>
    <row r="133" spans="1:10" ht="38.25" customHeight="1" outlineLevel="1">
      <c r="A133" s="28" t="s">
        <v>17</v>
      </c>
      <c r="B133" s="29">
        <v>904</v>
      </c>
      <c r="C133" s="34" t="s">
        <v>61</v>
      </c>
      <c r="D133" s="34" t="s">
        <v>41</v>
      </c>
      <c r="E133" s="34" t="s">
        <v>83</v>
      </c>
      <c r="F133" s="34" t="s">
        <v>18</v>
      </c>
      <c r="G133" s="41">
        <v>60</v>
      </c>
      <c r="H133" s="41">
        <v>0</v>
      </c>
      <c r="I133" s="41">
        <v>0</v>
      </c>
    </row>
    <row r="134" spans="1:10" ht="75" hidden="1" outlineLevel="1">
      <c r="A134" s="28" t="s">
        <v>63</v>
      </c>
      <c r="B134" s="29">
        <v>904</v>
      </c>
      <c r="C134" s="35" t="s">
        <v>61</v>
      </c>
      <c r="D134" s="35" t="s">
        <v>8</v>
      </c>
      <c r="E134" s="35" t="s">
        <v>64</v>
      </c>
      <c r="F134" s="35"/>
      <c r="G134" s="41">
        <f>G135</f>
        <v>0</v>
      </c>
      <c r="H134" s="42"/>
      <c r="I134" s="42"/>
    </row>
    <row r="135" spans="1:10" ht="37.5" hidden="1" outlineLevel="1">
      <c r="A135" s="28" t="s">
        <v>15</v>
      </c>
      <c r="B135" s="29">
        <v>904</v>
      </c>
      <c r="C135" s="35" t="s">
        <v>61</v>
      </c>
      <c r="D135" s="35" t="s">
        <v>8</v>
      </c>
      <c r="E135" s="35" t="s">
        <v>64</v>
      </c>
      <c r="F135" s="35" t="s">
        <v>16</v>
      </c>
      <c r="G135" s="41">
        <f>G136</f>
        <v>0</v>
      </c>
      <c r="H135" s="42"/>
      <c r="I135" s="42"/>
    </row>
    <row r="136" spans="1:10" ht="56.25" hidden="1" outlineLevel="1">
      <c r="A136" s="28" t="s">
        <v>17</v>
      </c>
      <c r="B136" s="29">
        <v>904</v>
      </c>
      <c r="C136" s="35" t="s">
        <v>61</v>
      </c>
      <c r="D136" s="35" t="s">
        <v>8</v>
      </c>
      <c r="E136" s="35" t="s">
        <v>64</v>
      </c>
      <c r="F136" s="35" t="s">
        <v>18</v>
      </c>
      <c r="G136" s="41"/>
      <c r="H136" s="42"/>
      <c r="I136" s="42"/>
    </row>
    <row r="137" spans="1:10" ht="18.75" outlineLevel="2">
      <c r="A137" s="28" t="s">
        <v>65</v>
      </c>
      <c r="B137" s="29">
        <v>904</v>
      </c>
      <c r="C137" s="35" t="s">
        <v>61</v>
      </c>
      <c r="D137" s="35" t="s">
        <v>43</v>
      </c>
      <c r="E137" s="35"/>
      <c r="F137" s="35"/>
      <c r="G137" s="41">
        <f>G138</f>
        <v>149.13800000000001</v>
      </c>
      <c r="H137" s="41">
        <f t="shared" ref="H137:I138" si="48">H138</f>
        <v>143.60400000000001</v>
      </c>
      <c r="I137" s="41">
        <f t="shared" si="48"/>
        <v>104.264</v>
      </c>
      <c r="J137" s="9"/>
    </row>
    <row r="138" spans="1:10" s="52" customFormat="1" ht="55.5" customHeight="1" outlineLevel="2">
      <c r="A138" s="56" t="s">
        <v>132</v>
      </c>
      <c r="B138" s="50">
        <v>904</v>
      </c>
      <c r="C138" s="51" t="s">
        <v>61</v>
      </c>
      <c r="D138" s="51" t="s">
        <v>43</v>
      </c>
      <c r="E138" s="51" t="s">
        <v>122</v>
      </c>
      <c r="F138" s="51"/>
      <c r="G138" s="39">
        <f>G139</f>
        <v>149.13800000000001</v>
      </c>
      <c r="H138" s="39">
        <f t="shared" si="48"/>
        <v>143.60400000000001</v>
      </c>
      <c r="I138" s="39">
        <f t="shared" si="48"/>
        <v>104.264</v>
      </c>
      <c r="J138" s="54"/>
    </row>
    <row r="139" spans="1:10" s="52" customFormat="1" ht="37.5" outlineLevel="2">
      <c r="A139" s="57" t="s">
        <v>119</v>
      </c>
      <c r="B139" s="50">
        <v>904</v>
      </c>
      <c r="C139" s="51" t="s">
        <v>61</v>
      </c>
      <c r="D139" s="51" t="s">
        <v>43</v>
      </c>
      <c r="E139" s="51" t="s">
        <v>126</v>
      </c>
      <c r="F139" s="51"/>
      <c r="G139" s="39">
        <f>G140+G145</f>
        <v>149.13800000000001</v>
      </c>
      <c r="H139" s="39">
        <f t="shared" ref="H139:I139" si="49">H140+H145</f>
        <v>143.60400000000001</v>
      </c>
      <c r="I139" s="39">
        <f t="shared" si="49"/>
        <v>104.264</v>
      </c>
      <c r="J139" s="54"/>
    </row>
    <row r="140" spans="1:10" ht="37.5" customHeight="1" outlineLevel="4">
      <c r="A140" s="28" t="s">
        <v>90</v>
      </c>
      <c r="B140" s="29">
        <v>904</v>
      </c>
      <c r="C140" s="35" t="s">
        <v>61</v>
      </c>
      <c r="D140" s="35" t="s">
        <v>43</v>
      </c>
      <c r="E140" s="35" t="s">
        <v>84</v>
      </c>
      <c r="F140" s="35"/>
      <c r="G140" s="41">
        <f>G141+G143</f>
        <v>133.13800000000001</v>
      </c>
      <c r="H140" s="41">
        <f t="shared" ref="H140:I140" si="50">H141+H143</f>
        <v>143.60400000000001</v>
      </c>
      <c r="I140" s="41">
        <f t="shared" si="50"/>
        <v>104.264</v>
      </c>
      <c r="J140" s="9"/>
    </row>
    <row r="141" spans="1:10" ht="37.5" outlineLevel="4">
      <c r="A141" s="28" t="s">
        <v>15</v>
      </c>
      <c r="B141" s="29">
        <v>904</v>
      </c>
      <c r="C141" s="35" t="s">
        <v>61</v>
      </c>
      <c r="D141" s="35" t="s">
        <v>43</v>
      </c>
      <c r="E141" s="35" t="s">
        <v>84</v>
      </c>
      <c r="F141" s="35" t="s">
        <v>16</v>
      </c>
      <c r="G141" s="41">
        <f>G142</f>
        <v>133.13800000000001</v>
      </c>
      <c r="H141" s="41">
        <f>H142</f>
        <v>143.60400000000001</v>
      </c>
      <c r="I141" s="41">
        <f>I142</f>
        <v>104.264</v>
      </c>
      <c r="J141" s="9"/>
    </row>
    <row r="142" spans="1:10" ht="41.25" customHeight="1" outlineLevel="4">
      <c r="A142" s="28" t="s">
        <v>17</v>
      </c>
      <c r="B142" s="29">
        <v>904</v>
      </c>
      <c r="C142" s="35" t="s">
        <v>61</v>
      </c>
      <c r="D142" s="35" t="s">
        <v>43</v>
      </c>
      <c r="E142" s="35" t="s">
        <v>84</v>
      </c>
      <c r="F142" s="35" t="s">
        <v>18</v>
      </c>
      <c r="G142" s="41">
        <v>133.13800000000001</v>
      </c>
      <c r="H142" s="41">
        <v>143.60400000000001</v>
      </c>
      <c r="I142" s="41">
        <v>104.264</v>
      </c>
      <c r="J142" s="9"/>
    </row>
    <row r="143" spans="1:10" ht="18.75" hidden="1" outlineLevel="4">
      <c r="A143" s="22" t="s">
        <v>19</v>
      </c>
      <c r="B143" s="29">
        <v>904</v>
      </c>
      <c r="C143" s="35" t="s">
        <v>61</v>
      </c>
      <c r="D143" s="35" t="s">
        <v>43</v>
      </c>
      <c r="E143" s="35" t="s">
        <v>84</v>
      </c>
      <c r="F143" s="35" t="s">
        <v>20</v>
      </c>
      <c r="G143" s="41">
        <f>G144</f>
        <v>0</v>
      </c>
      <c r="H143" s="41">
        <f t="shared" ref="H143:I143" si="51">H144</f>
        <v>0</v>
      </c>
      <c r="I143" s="41">
        <f t="shared" si="51"/>
        <v>0</v>
      </c>
      <c r="J143" s="9"/>
    </row>
    <row r="144" spans="1:10" ht="18.75" hidden="1" customHeight="1" outlineLevel="4">
      <c r="A144" s="23" t="s">
        <v>21</v>
      </c>
      <c r="B144" s="29">
        <v>904</v>
      </c>
      <c r="C144" s="35" t="s">
        <v>61</v>
      </c>
      <c r="D144" s="35" t="s">
        <v>43</v>
      </c>
      <c r="E144" s="35" t="s">
        <v>84</v>
      </c>
      <c r="F144" s="35" t="s">
        <v>22</v>
      </c>
      <c r="G144" s="41"/>
      <c r="H144" s="41"/>
      <c r="I144" s="41"/>
      <c r="J144" s="9"/>
    </row>
    <row r="145" spans="1:13" ht="37.5" outlineLevel="4">
      <c r="A145" s="46" t="s">
        <v>108</v>
      </c>
      <c r="B145" s="29">
        <v>904</v>
      </c>
      <c r="C145" s="47" t="s">
        <v>61</v>
      </c>
      <c r="D145" s="47" t="s">
        <v>43</v>
      </c>
      <c r="E145" s="48" t="s">
        <v>109</v>
      </c>
      <c r="F145" s="49"/>
      <c r="G145" s="41">
        <f>G146</f>
        <v>16</v>
      </c>
      <c r="H145" s="41">
        <f t="shared" ref="H145:I146" si="52">H146</f>
        <v>0</v>
      </c>
      <c r="I145" s="41">
        <f t="shared" si="52"/>
        <v>0</v>
      </c>
      <c r="J145" s="9"/>
    </row>
    <row r="146" spans="1:13" ht="37.5" outlineLevel="4">
      <c r="A146" s="46" t="s">
        <v>15</v>
      </c>
      <c r="B146" s="29">
        <v>904</v>
      </c>
      <c r="C146" s="47" t="s">
        <v>61</v>
      </c>
      <c r="D146" s="47" t="s">
        <v>43</v>
      </c>
      <c r="E146" s="48" t="s">
        <v>109</v>
      </c>
      <c r="F146" s="49" t="s">
        <v>16</v>
      </c>
      <c r="G146" s="41">
        <f>G147</f>
        <v>16</v>
      </c>
      <c r="H146" s="41">
        <f t="shared" si="52"/>
        <v>0</v>
      </c>
      <c r="I146" s="41">
        <f t="shared" si="52"/>
        <v>0</v>
      </c>
      <c r="J146" s="9"/>
    </row>
    <row r="147" spans="1:13" ht="39" customHeight="1" outlineLevel="4">
      <c r="A147" s="46" t="s">
        <v>17</v>
      </c>
      <c r="B147" s="29">
        <v>904</v>
      </c>
      <c r="C147" s="47" t="s">
        <v>61</v>
      </c>
      <c r="D147" s="47" t="s">
        <v>43</v>
      </c>
      <c r="E147" s="48" t="s">
        <v>109</v>
      </c>
      <c r="F147" s="49" t="s">
        <v>18</v>
      </c>
      <c r="G147" s="41">
        <v>16</v>
      </c>
      <c r="H147" s="41">
        <v>0</v>
      </c>
      <c r="I147" s="41">
        <v>0</v>
      </c>
      <c r="J147" s="9"/>
    </row>
    <row r="148" spans="1:13" ht="30.75" customHeight="1">
      <c r="A148" s="67" t="s">
        <v>107</v>
      </c>
      <c r="B148" s="67"/>
      <c r="C148" s="67"/>
      <c r="D148" s="67"/>
      <c r="E148" s="67"/>
      <c r="F148" s="67"/>
      <c r="G148" s="14">
        <f>G16</f>
        <v>3779.91752</v>
      </c>
      <c r="H148" s="14">
        <f t="shared" ref="H148:I148" si="53">H16</f>
        <v>2272.732</v>
      </c>
      <c r="I148" s="14">
        <f t="shared" si="53"/>
        <v>2298.0390000000002</v>
      </c>
      <c r="J148" s="9"/>
      <c r="K148" s="53"/>
      <c r="L148" s="53"/>
      <c r="M148" s="53"/>
    </row>
    <row r="149" spans="1:13">
      <c r="A149" s="10"/>
      <c r="B149" s="11"/>
      <c r="C149" s="10"/>
      <c r="D149" s="10"/>
      <c r="E149" s="11"/>
      <c r="F149" s="10"/>
      <c r="G149" s="12"/>
      <c r="H149" s="13"/>
      <c r="I149" s="13"/>
      <c r="J149" s="9"/>
    </row>
    <row r="150" spans="1:13" ht="12.75" customHeight="1">
      <c r="A150" s="66"/>
      <c r="B150" s="66"/>
      <c r="C150" s="66"/>
      <c r="D150" s="66"/>
      <c r="E150" s="66"/>
      <c r="F150" s="66"/>
      <c r="G150" s="66"/>
    </row>
  </sheetData>
  <mergeCells count="20">
    <mergeCell ref="J7:O7"/>
    <mergeCell ref="J3:O3"/>
    <mergeCell ref="J2:O2"/>
    <mergeCell ref="J1:O1"/>
    <mergeCell ref="A1:I1"/>
    <mergeCell ref="A2:I2"/>
    <mergeCell ref="A3:I3"/>
    <mergeCell ref="A4:I4"/>
    <mergeCell ref="C5:I5"/>
    <mergeCell ref="A6:I6"/>
    <mergeCell ref="A7:I7"/>
    <mergeCell ref="A150:G150"/>
    <mergeCell ref="A148:F148"/>
    <mergeCell ref="A13:I13"/>
    <mergeCell ref="J10:P10"/>
    <mergeCell ref="J9:O9"/>
    <mergeCell ref="A11:I11"/>
    <mergeCell ref="A12:I12"/>
    <mergeCell ref="A9:I9"/>
    <mergeCell ref="A10:I10"/>
  </mergeCells>
  <pageMargins left="0.55118110236220474" right="0.27559055118110237" top="0.39370078740157483" bottom="0.31496062992125984" header="0.51181102362204722" footer="0.51181102362204722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2025-04-29T05:53:18Z</cp:lastPrinted>
  <dcterms:modified xsi:type="dcterms:W3CDTF">2025-09-30T07:18:31Z</dcterms:modified>
</cp:coreProperties>
</file>